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Korisnik\Documents\Proračun 2024\Financijski izvještaji\"/>
    </mc:Choice>
  </mc:AlternateContent>
  <xr:revisionPtr revIDLastSave="0" documentId="8_{8B8BE46E-737F-49DD-B21A-D4718CE0CB4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c r="F307" i="9"/>
  <c r="H306" i="9"/>
  <c r="E306" i="9" s="1"/>
  <c r="B306" i="9" s="1"/>
  <c r="G306" i="9"/>
  <c r="F306" i="9"/>
  <c r="H305" i="9"/>
  <c r="G305" i="9"/>
  <c r="F305" i="9"/>
  <c r="E305" i="9"/>
  <c r="B305" i="9" s="1"/>
  <c r="H304" i="9"/>
  <c r="G304" i="9"/>
  <c r="E304" i="9" s="1"/>
  <c r="B304" i="9" s="1"/>
  <c r="F304" i="9"/>
  <c r="H303" i="9"/>
  <c r="E303" i="9" s="1"/>
  <c r="B303" i="9" s="1"/>
  <c r="G303" i="9"/>
  <c r="F303" i="9"/>
  <c r="H302" i="9"/>
  <c r="G302" i="9"/>
  <c r="F302" i="9"/>
  <c r="H301" i="9"/>
  <c r="G301" i="9"/>
  <c r="E301" i="9" s="1"/>
  <c r="B301" i="9" s="1"/>
  <c r="F301" i="9"/>
  <c r="H300" i="9"/>
  <c r="G300" i="9"/>
  <c r="F300" i="9"/>
  <c r="H299" i="9"/>
  <c r="G299" i="9"/>
  <c r="F299" i="9"/>
  <c r="H298" i="9"/>
  <c r="G298" i="9"/>
  <c r="E298" i="9" s="1"/>
  <c r="B298" i="9" s="1"/>
  <c r="F298" i="9"/>
  <c r="H297" i="9"/>
  <c r="E297" i="9" s="1"/>
  <c r="B297" i="9" s="1"/>
  <c r="G297" i="9"/>
  <c r="F297" i="9"/>
  <c r="H296" i="9"/>
  <c r="G296" i="9"/>
  <c r="E296" i="9" s="1"/>
  <c r="B296" i="9" s="1"/>
  <c r="F296" i="9"/>
  <c r="H295" i="9"/>
  <c r="G295" i="9"/>
  <c r="E295" i="9" s="1"/>
  <c r="B295" i="9" s="1"/>
  <c r="F295" i="9"/>
  <c r="H294" i="9"/>
  <c r="G294" i="9"/>
  <c r="E294" i="9" s="1"/>
  <c r="B294" i="9" s="1"/>
  <c r="F294" i="9"/>
  <c r="H293" i="9"/>
  <c r="G293" i="9"/>
  <c r="F293" i="9"/>
  <c r="H292" i="9"/>
  <c r="G292" i="9"/>
  <c r="F292" i="9"/>
  <c r="H291" i="9"/>
  <c r="G291" i="9"/>
  <c r="E291" i="9" s="1"/>
  <c r="B291" i="9" s="1"/>
  <c r="F291" i="9"/>
  <c r="F290" i="9"/>
  <c r="F289" i="9"/>
  <c r="H288" i="9"/>
  <c r="E288" i="9" s="1"/>
  <c r="B288" i="9" s="1"/>
  <c r="G288" i="9"/>
  <c r="F288" i="9"/>
  <c r="H287" i="9"/>
  <c r="G287" i="9"/>
  <c r="E287" i="9" s="1"/>
  <c r="B287" i="9" s="1"/>
  <c r="F287" i="9"/>
  <c r="H286" i="9"/>
  <c r="G286" i="9"/>
  <c r="E286" i="9" s="1"/>
  <c r="B286" i="9" s="1"/>
  <c r="F286" i="9"/>
  <c r="H285" i="9"/>
  <c r="G285" i="9"/>
  <c r="F285" i="9"/>
  <c r="F284" i="9"/>
  <c r="H283" i="9"/>
  <c r="G283" i="9"/>
  <c r="F283" i="9"/>
  <c r="E283" i="9"/>
  <c r="B283" i="9" s="1"/>
  <c r="H282" i="9"/>
  <c r="G282" i="9"/>
  <c r="E282" i="9" s="1"/>
  <c r="B282" i="9" s="1"/>
  <c r="F282" i="9"/>
  <c r="H281" i="9"/>
  <c r="G281" i="9"/>
  <c r="E281" i="9" s="1"/>
  <c r="B281" i="9" s="1"/>
  <c r="F281" i="9"/>
  <c r="F280" i="9"/>
  <c r="F277" i="9" s="1"/>
  <c r="F279" i="9"/>
  <c r="F278" i="9"/>
  <c r="F276" i="9"/>
  <c r="L275" i="9"/>
  <c r="F275" i="9" s="1"/>
  <c r="H275" i="9"/>
  <c r="F274" i="9"/>
  <c r="I273" i="9"/>
  <c r="H273" i="9"/>
  <c r="E273" i="9" s="1"/>
  <c r="B273" i="9" s="1"/>
  <c r="F273" i="9"/>
  <c r="E272" i="9"/>
  <c r="M271" i="9"/>
  <c r="L271" i="9"/>
  <c r="F271" i="9" s="1"/>
  <c r="E271" i="9"/>
  <c r="M270" i="9"/>
  <c r="L270" i="9"/>
  <c r="F270" i="9" s="1"/>
  <c r="B270" i="9" s="1"/>
  <c r="E270" i="9"/>
  <c r="M269" i="9"/>
  <c r="F269" i="9" s="1"/>
  <c r="L269" i="9"/>
  <c r="E269" i="9"/>
  <c r="B269" i="9" s="1"/>
  <c r="M268" i="9"/>
  <c r="L268" i="9"/>
  <c r="F268" i="9" s="1"/>
  <c r="E268" i="9"/>
  <c r="M267" i="9"/>
  <c r="L267" i="9"/>
  <c r="F267" i="9"/>
  <c r="B267" i="9" s="1"/>
  <c r="E267" i="9"/>
  <c r="M266" i="9"/>
  <c r="L266" i="9"/>
  <c r="F266" i="9" s="1"/>
  <c r="E266" i="9"/>
  <c r="M265" i="9"/>
  <c r="L265" i="9"/>
  <c r="F265" i="9" s="1"/>
  <c r="B265" i="9" s="1"/>
  <c r="E265" i="9"/>
  <c r="M264" i="9"/>
  <c r="L264" i="9"/>
  <c r="F264" i="9"/>
  <c r="E264" i="9"/>
  <c r="B264" i="9" s="1"/>
  <c r="M263" i="9"/>
  <c r="L263" i="9"/>
  <c r="F263" i="9"/>
  <c r="E263" i="9"/>
  <c r="B263" i="9" s="1"/>
  <c r="M262" i="9"/>
  <c r="L262" i="9"/>
  <c r="F262" i="9" s="1"/>
  <c r="B262" i="9" s="1"/>
  <c r="E262" i="9"/>
  <c r="M261" i="9"/>
  <c r="L261" i="9"/>
  <c r="F261" i="9" s="1"/>
  <c r="B261" i="9" s="1"/>
  <c r="E261" i="9"/>
  <c r="M260" i="9"/>
  <c r="F260" i="9" s="1"/>
  <c r="L260" i="9"/>
  <c r="E260" i="9"/>
  <c r="B260" i="9" s="1"/>
  <c r="M259" i="9"/>
  <c r="L259" i="9"/>
  <c r="F259" i="9" s="1"/>
  <c r="E259" i="9"/>
  <c r="B259" i="9" s="1"/>
  <c r="M258" i="9"/>
  <c r="L258" i="9"/>
  <c r="F258" i="9" s="1"/>
  <c r="B258" i="9" s="1"/>
  <c r="E258" i="9"/>
  <c r="M257" i="9"/>
  <c r="L257" i="9"/>
  <c r="F257" i="9" s="1"/>
  <c r="E257" i="9"/>
  <c r="M256" i="9"/>
  <c r="L256" i="9"/>
  <c r="F256" i="9" s="1"/>
  <c r="E256" i="9"/>
  <c r="M255" i="9"/>
  <c r="L255" i="9"/>
  <c r="F255" i="9"/>
  <c r="E255" i="9"/>
  <c r="B255" i="9" s="1"/>
  <c r="M254" i="9"/>
  <c r="L254" i="9"/>
  <c r="F254" i="9" s="1"/>
  <c r="E254" i="9"/>
  <c r="M253" i="9"/>
  <c r="L253" i="9"/>
  <c r="F253" i="9" s="1"/>
  <c r="B253" i="9" s="1"/>
  <c r="E253" i="9"/>
  <c r="M252" i="9"/>
  <c r="F252" i="9" s="1"/>
  <c r="L252" i="9"/>
  <c r="E252" i="9"/>
  <c r="B252" i="9" s="1"/>
  <c r="M251" i="9"/>
  <c r="L251" i="9"/>
  <c r="F251" i="9"/>
  <c r="E251" i="9"/>
  <c r="B251" i="9" s="1"/>
  <c r="M250" i="9"/>
  <c r="L250" i="9"/>
  <c r="F250" i="9"/>
  <c r="B250" i="9" s="1"/>
  <c r="E250" i="9"/>
  <c r="M249" i="9"/>
  <c r="L249" i="9"/>
  <c r="F249" i="9" s="1"/>
  <c r="B249" i="9" s="1"/>
  <c r="E249" i="9"/>
  <c r="M248" i="9"/>
  <c r="F248" i="9" s="1"/>
  <c r="B248" i="9" s="1"/>
  <c r="L248" i="9"/>
  <c r="E248" i="9"/>
  <c r="M247" i="9"/>
  <c r="L247" i="9"/>
  <c r="F247" i="9" s="1"/>
  <c r="E247" i="9"/>
  <c r="B247" i="9" s="1"/>
  <c r="M246" i="9"/>
  <c r="L246" i="9"/>
  <c r="F246" i="9" s="1"/>
  <c r="B246" i="9" s="1"/>
  <c r="E246" i="9"/>
  <c r="M245" i="9"/>
  <c r="L245" i="9"/>
  <c r="F245" i="9" s="1"/>
  <c r="E245" i="9"/>
  <c r="M244" i="9"/>
  <c r="L244" i="9"/>
  <c r="F244" i="9" s="1"/>
  <c r="E244" i="9"/>
  <c r="B244" i="9" s="1"/>
  <c r="M243" i="9"/>
  <c r="L243" i="9"/>
  <c r="F243" i="9"/>
  <c r="E243" i="9"/>
  <c r="B243" i="9" s="1"/>
  <c r="M242" i="9"/>
  <c r="L242" i="9"/>
  <c r="F242" i="9" s="1"/>
  <c r="E242" i="9"/>
  <c r="M241" i="9"/>
  <c r="L241" i="9"/>
  <c r="F241" i="9" s="1"/>
  <c r="B241" i="9" s="1"/>
  <c r="E241" i="9"/>
  <c r="M240" i="9"/>
  <c r="F240" i="9" s="1"/>
  <c r="L240" i="9"/>
  <c r="E240" i="9"/>
  <c r="M239" i="9"/>
  <c r="L239" i="9"/>
  <c r="F239" i="9"/>
  <c r="E239" i="9"/>
  <c r="B239" i="9" s="1"/>
  <c r="M238" i="9"/>
  <c r="L238" i="9"/>
  <c r="F238" i="9"/>
  <c r="B238" i="9" s="1"/>
  <c r="E238" i="9"/>
  <c r="M237" i="9"/>
  <c r="L237" i="9"/>
  <c r="F237" i="9" s="1"/>
  <c r="B237" i="9" s="1"/>
  <c r="E237" i="9"/>
  <c r="M236" i="9"/>
  <c r="F236" i="9" s="1"/>
  <c r="B236" i="9" s="1"/>
  <c r="L236" i="9"/>
  <c r="E236" i="9"/>
  <c r="M235" i="9"/>
  <c r="L235" i="9"/>
  <c r="F235" i="9" s="1"/>
  <c r="E235" i="9"/>
  <c r="M234" i="9"/>
  <c r="L234" i="9"/>
  <c r="F234" i="9" s="1"/>
  <c r="B234" i="9" s="1"/>
  <c r="E234" i="9"/>
  <c r="M233" i="9"/>
  <c r="L233" i="9"/>
  <c r="F233" i="9" s="1"/>
  <c r="E233" i="9"/>
  <c r="B233" i="9" s="1"/>
  <c r="M232" i="9"/>
  <c r="L232" i="9"/>
  <c r="F232" i="9" s="1"/>
  <c r="E232" i="9"/>
  <c r="B232" i="9" s="1"/>
  <c r="M231" i="9"/>
  <c r="L231" i="9"/>
  <c r="F231" i="9"/>
  <c r="E231" i="9"/>
  <c r="B231" i="9" s="1"/>
  <c r="M230" i="9"/>
  <c r="L230" i="9"/>
  <c r="F230" i="9" s="1"/>
  <c r="E230" i="9"/>
  <c r="B230" i="9" s="1"/>
  <c r="M229" i="9"/>
  <c r="L229" i="9"/>
  <c r="F229" i="9" s="1"/>
  <c r="B229" i="9" s="1"/>
  <c r="E229" i="9"/>
  <c r="M228" i="9"/>
  <c r="F228" i="9" s="1"/>
  <c r="L228" i="9"/>
  <c r="E228" i="9"/>
  <c r="M227" i="9"/>
  <c r="L227" i="9"/>
  <c r="F227" i="9"/>
  <c r="E227" i="9"/>
  <c r="B227" i="9" s="1"/>
  <c r="M226" i="9"/>
  <c r="L226" i="9"/>
  <c r="F226" i="9"/>
  <c r="B226" i="9" s="1"/>
  <c r="E226" i="9"/>
  <c r="M225" i="9"/>
  <c r="L225" i="9"/>
  <c r="F225" i="9" s="1"/>
  <c r="B225" i="9" s="1"/>
  <c r="E225" i="9"/>
  <c r="M224" i="9"/>
  <c r="F224" i="9" s="1"/>
  <c r="B224" i="9" s="1"/>
  <c r="L224" i="9"/>
  <c r="E224" i="9"/>
  <c r="M223" i="9"/>
  <c r="L223" i="9"/>
  <c r="F223" i="9" s="1"/>
  <c r="E223" i="9"/>
  <c r="M222" i="9"/>
  <c r="L222" i="9"/>
  <c r="F222" i="9" s="1"/>
  <c r="B222" i="9" s="1"/>
  <c r="E222" i="9"/>
  <c r="M221" i="9"/>
  <c r="L221" i="9"/>
  <c r="F221" i="9" s="1"/>
  <c r="E221" i="9"/>
  <c r="B221" i="9" s="1"/>
  <c r="M220" i="9"/>
  <c r="L220" i="9"/>
  <c r="F220" i="9" s="1"/>
  <c r="E220" i="9"/>
  <c r="M219" i="9"/>
  <c r="L219" i="9"/>
  <c r="F219" i="9"/>
  <c r="E219" i="9"/>
  <c r="B219" i="9" s="1"/>
  <c r="M218" i="9"/>
  <c r="L218" i="9"/>
  <c r="F218" i="9"/>
  <c r="E218" i="9"/>
  <c r="B218" i="9" s="1"/>
  <c r="M217" i="9"/>
  <c r="L217" i="9"/>
  <c r="E217" i="9"/>
  <c r="M216" i="9"/>
  <c r="L216" i="9"/>
  <c r="F216" i="9"/>
  <c r="B216" i="9" s="1"/>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c r="H158" i="9"/>
  <c r="G158" i="9"/>
  <c r="F158" i="9"/>
  <c r="E158" i="9"/>
  <c r="B158" i="9" s="1"/>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c r="H146" i="9"/>
  <c r="G146" i="9"/>
  <c r="F146" i="9"/>
  <c r="E146" i="9"/>
  <c r="B146" i="9" s="1"/>
  <c r="H145" i="9"/>
  <c r="G145" i="9"/>
  <c r="E145" i="9" s="1"/>
  <c r="B145" i="9" s="1"/>
  <c r="F145" i="9"/>
  <c r="H144" i="9"/>
  <c r="G144" i="9"/>
  <c r="E144" i="9" s="1"/>
  <c r="B144" i="9" s="1"/>
  <c r="F144" i="9"/>
  <c r="F143" i="9"/>
  <c r="H142" i="9"/>
  <c r="G142" i="9"/>
  <c r="F142" i="9"/>
  <c r="E142" i="9"/>
  <c r="B142" i="9" s="1"/>
  <c r="H141" i="9"/>
  <c r="G141" i="9"/>
  <c r="E141" i="9" s="1"/>
  <c r="B141" i="9" s="1"/>
  <c r="F141" i="9"/>
  <c r="H140" i="9"/>
  <c r="G140" i="9"/>
  <c r="E140" i="9" s="1"/>
  <c r="B140" i="9" s="1"/>
  <c r="F140" i="9"/>
  <c r="H139" i="9"/>
  <c r="G139" i="9"/>
  <c r="F139" i="9"/>
  <c r="E139" i="9"/>
  <c r="B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G127" i="9"/>
  <c r="F127" i="9"/>
  <c r="E127" i="9"/>
  <c r="B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G115" i="9"/>
  <c r="F115" i="9"/>
  <c r="E115" i="9"/>
  <c r="B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G103" i="9"/>
  <c r="F103" i="9"/>
  <c r="E103" i="9"/>
  <c r="B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G91" i="9"/>
  <c r="F91" i="9"/>
  <c r="E91" i="9"/>
  <c r="B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G79" i="9"/>
  <c r="F79" i="9"/>
  <c r="E79" i="9"/>
  <c r="B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E70" i="9" s="1"/>
  <c r="B70" i="9" s="1"/>
  <c r="F70" i="9"/>
  <c r="H69" i="9"/>
  <c r="G69" i="9"/>
  <c r="F69" i="9"/>
  <c r="E69" i="9"/>
  <c r="B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G57" i="9"/>
  <c r="F57" i="9"/>
  <c r="E57" i="9"/>
  <c r="B57" i="9"/>
  <c r="H56" i="9"/>
  <c r="G56" i="9"/>
  <c r="F56" i="9"/>
  <c r="E56" i="9"/>
  <c r="B56" i="9" s="1"/>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G45" i="9"/>
  <c r="F45" i="9"/>
  <c r="E45" i="9"/>
  <c r="B45" i="9"/>
  <c r="H44" i="9"/>
  <c r="G44" i="9"/>
  <c r="F44" i="9"/>
  <c r="E44" i="9"/>
  <c r="B44" i="9" s="1"/>
  <c r="H43" i="9"/>
  <c r="G43" i="9"/>
  <c r="E43" i="9" s="1"/>
  <c r="B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E37" i="9" s="1"/>
  <c r="B37" i="9" s="1"/>
  <c r="G37" i="9"/>
  <c r="F37" i="9"/>
  <c r="H36" i="9"/>
  <c r="G36" i="9"/>
  <c r="F36" i="9"/>
  <c r="E36" i="9"/>
  <c r="B36" i="9" s="1"/>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F29" i="9"/>
  <c r="E29" i="9"/>
  <c r="B29" i="9" s="1"/>
  <c r="H28" i="9"/>
  <c r="G28" i="9"/>
  <c r="F28" i="9"/>
  <c r="E28" i="9"/>
  <c r="B28" i="9" s="1"/>
  <c r="H27" i="9"/>
  <c r="G27" i="9"/>
  <c r="E27" i="9" s="1"/>
  <c r="B27" i="9" s="1"/>
  <c r="F27" i="9"/>
  <c r="H26" i="9"/>
  <c r="G26" i="9"/>
  <c r="E26" i="9" s="1"/>
  <c r="B26" i="9" s="1"/>
  <c r="F26" i="9"/>
  <c r="H25" i="9"/>
  <c r="G25" i="9"/>
  <c r="E25" i="9" s="1"/>
  <c r="B25" i="9" s="1"/>
  <c r="F25" i="9"/>
  <c r="H24" i="9"/>
  <c r="E24" i="9" s="1"/>
  <c r="B24" i="9" s="1"/>
  <c r="G24" i="9"/>
  <c r="F24" i="9"/>
  <c r="H23" i="9"/>
  <c r="G23" i="9"/>
  <c r="F23" i="9"/>
  <c r="E23" i="9"/>
  <c r="B23" i="9"/>
  <c r="H22" i="9"/>
  <c r="G22" i="9"/>
  <c r="F22" i="9"/>
  <c r="F21" i="9"/>
  <c r="F4" i="9"/>
  <c r="O3" i="9"/>
  <c r="G275" i="9" s="1"/>
  <c r="E275" i="9" s="1"/>
  <c r="I3" i="9"/>
  <c r="H3" i="9"/>
  <c r="G3" i="9"/>
  <c r="D101" i="8"/>
  <c r="D95" i="8"/>
  <c r="D90" i="8"/>
  <c r="C1565" i="1" s="1"/>
  <c r="D85" i="8"/>
  <c r="C1560" i="1" s="1"/>
  <c r="D80" i="8"/>
  <c r="D75" i="8"/>
  <c r="D70" i="8"/>
  <c r="C1545" i="1" s="1"/>
  <c r="D65" i="8"/>
  <c r="C1540" i="1" s="1"/>
  <c r="D60" i="8"/>
  <c r="C1535" i="1" s="1"/>
  <c r="D55" i="8"/>
  <c r="C1530" i="1" s="1"/>
  <c r="D50" i="8"/>
  <c r="C1525" i="1" s="1"/>
  <c r="D44" i="8"/>
  <c r="C1519" i="1" s="1"/>
  <c r="D36" i="8"/>
  <c r="D26" i="8"/>
  <c r="D24" i="8"/>
  <c r="D18" i="8"/>
  <c r="D8" i="8"/>
  <c r="D6" i="8"/>
  <c r="E44" i="7"/>
  <c r="D44" i="7"/>
  <c r="E39" i="7"/>
  <c r="D39" i="7"/>
  <c r="E38" i="7"/>
  <c r="D1469" i="1" s="1"/>
  <c r="D38" i="7"/>
  <c r="C1469" i="1" s="1"/>
  <c r="E30" i="7"/>
  <c r="D30" i="7"/>
  <c r="E23" i="7"/>
  <c r="E22" i="7" s="1"/>
  <c r="D23" i="7"/>
  <c r="D22" i="7"/>
  <c r="E14" i="7"/>
  <c r="D14" i="7"/>
  <c r="E7" i="7"/>
  <c r="D7" i="7"/>
  <c r="E6" i="7"/>
  <c r="D6" i="7"/>
  <c r="D5" i="7" s="1"/>
  <c r="F140" i="6"/>
  <c r="F139" i="6"/>
  <c r="F138" i="6"/>
  <c r="F137" i="6"/>
  <c r="F136" i="6"/>
  <c r="F135" i="6"/>
  <c r="F134" i="6"/>
  <c r="F133" i="6"/>
  <c r="F132" i="6"/>
  <c r="F131" i="6"/>
  <c r="E130" i="6"/>
  <c r="D130" i="6"/>
  <c r="F130" i="6" s="1"/>
  <c r="E129" i="6"/>
  <c r="F128" i="6"/>
  <c r="F127" i="6"/>
  <c r="F126" i="6"/>
  <c r="F125" i="6"/>
  <c r="F124" i="6"/>
  <c r="F123" i="6"/>
  <c r="E122" i="6"/>
  <c r="E114" i="6" s="1"/>
  <c r="D122" i="6"/>
  <c r="F122" i="6" s="1"/>
  <c r="F121" i="6"/>
  <c r="F120" i="6"/>
  <c r="F119" i="6"/>
  <c r="E118" i="6"/>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1383" i="1" s="1"/>
  <c r="D90" i="6"/>
  <c r="F90" i="6" s="1"/>
  <c r="F88" i="6"/>
  <c r="F87" i="6"/>
  <c r="F86" i="6"/>
  <c r="F85" i="6"/>
  <c r="F84" i="6"/>
  <c r="F83" i="6"/>
  <c r="E82" i="6"/>
  <c r="D1376" i="1" s="1"/>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355" i="1" s="1"/>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1316" i="1" s="1"/>
  <c r="D22" i="6"/>
  <c r="F22" i="6" s="1"/>
  <c r="F21" i="6"/>
  <c r="F20" i="6"/>
  <c r="F19" i="6"/>
  <c r="F18" i="6"/>
  <c r="F17" i="6"/>
  <c r="F16" i="6"/>
  <c r="F15" i="6"/>
  <c r="F14" i="6"/>
  <c r="E13" i="6"/>
  <c r="D13" i="6"/>
  <c r="F13" i="6" s="1"/>
  <c r="F12" i="6"/>
  <c r="F11" i="6"/>
  <c r="E10" i="6"/>
  <c r="D10" i="6"/>
  <c r="F10"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D258" i="5"/>
  <c r="F258" i="5" s="1"/>
  <c r="F257" i="5"/>
  <c r="F256" i="5"/>
  <c r="F255" i="5"/>
  <c r="F254" i="5"/>
  <c r="F253" i="5"/>
  <c r="F252" i="5"/>
  <c r="F251" i="5"/>
  <c r="E250" i="5"/>
  <c r="D1227" i="1" s="1"/>
  <c r="D250" i="5"/>
  <c r="F250" i="5" s="1"/>
  <c r="F249" i="5"/>
  <c r="F248" i="5"/>
  <c r="F247" i="5"/>
  <c r="E246" i="5"/>
  <c r="D246" i="5"/>
  <c r="F246" i="5" s="1"/>
  <c r="F244" i="5"/>
  <c r="F243" i="5"/>
  <c r="E242" i="5"/>
  <c r="D242" i="5"/>
  <c r="F242" i="5" s="1"/>
  <c r="F241" i="5"/>
  <c r="F240" i="5"/>
  <c r="E239" i="5"/>
  <c r="E238" i="5"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D207" i="5"/>
  <c r="F207" i="5" s="1"/>
  <c r="D206" i="5"/>
  <c r="F205" i="5"/>
  <c r="F204" i="5"/>
  <c r="F203" i="5"/>
  <c r="F202" i="5"/>
  <c r="F201" i="5"/>
  <c r="F200" i="5"/>
  <c r="F199" i="5"/>
  <c r="E198" i="5"/>
  <c r="D198" i="5"/>
  <c r="F198" i="5" s="1"/>
  <c r="F197" i="5"/>
  <c r="F196" i="5"/>
  <c r="F195" i="5"/>
  <c r="F194" i="5"/>
  <c r="F193" i="5"/>
  <c r="F192" i="5"/>
  <c r="E191" i="5"/>
  <c r="D191" i="5"/>
  <c r="F191" i="5" s="1"/>
  <c r="E190" i="5"/>
  <c r="H309" i="9" s="1"/>
  <c r="F189" i="5"/>
  <c r="F188" i="5"/>
  <c r="F187" i="5"/>
  <c r="F186" i="5"/>
  <c r="F185" i="5"/>
  <c r="F184" i="5"/>
  <c r="F183" i="5"/>
  <c r="F182" i="5"/>
  <c r="F181" i="5"/>
  <c r="E180" i="5"/>
  <c r="D1157" i="1" s="1"/>
  <c r="D180" i="5"/>
  <c r="F180" i="5" s="1"/>
  <c r="F179" i="5"/>
  <c r="F178" i="5"/>
  <c r="F173" i="5"/>
  <c r="F172" i="5"/>
  <c r="F171" i="5"/>
  <c r="E170" i="5"/>
  <c r="D1148" i="1" s="1"/>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C1127" i="1" s="1"/>
  <c r="F148" i="5"/>
  <c r="F147" i="5"/>
  <c r="F145" i="5"/>
  <c r="F144" i="5"/>
  <c r="F143" i="5"/>
  <c r="E142" i="5"/>
  <c r="D142" i="5"/>
  <c r="F142" i="5" s="1"/>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E87" i="5"/>
  <c r="D1065" i="1" s="1"/>
  <c r="D87" i="5"/>
  <c r="F87" i="5" s="1"/>
  <c r="F86" i="5"/>
  <c r="F85" i="5"/>
  <c r="F84" i="5"/>
  <c r="F83" i="5"/>
  <c r="F82" i="5"/>
  <c r="F81" i="5"/>
  <c r="F80" i="5"/>
  <c r="E79" i="5"/>
  <c r="D79" i="5"/>
  <c r="F79" i="5" s="1"/>
  <c r="E78" i="5"/>
  <c r="D78" i="5"/>
  <c r="F78" i="5" s="1"/>
  <c r="F77" i="5"/>
  <c r="F76" i="5"/>
  <c r="F75" i="5"/>
  <c r="F74" i="5"/>
  <c r="F73" i="5"/>
  <c r="F72" i="5"/>
  <c r="F71" i="5"/>
  <c r="E70" i="5"/>
  <c r="D70" i="5"/>
  <c r="F70" i="5" s="1"/>
  <c r="E69" i="5"/>
  <c r="D69" i="5"/>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D12" i="5"/>
  <c r="F12"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0" i="1" s="1"/>
  <c r="D626" i="4"/>
  <c r="F626" i="4" s="1"/>
  <c r="D625" i="4"/>
  <c r="F625" i="4" s="1"/>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E599" i="4"/>
  <c r="D599" i="4"/>
  <c r="F599" i="4" s="1"/>
  <c r="F598" i="4"/>
  <c r="F597" i="4"/>
  <c r="F596" i="4"/>
  <c r="F595" i="4"/>
  <c r="E594" i="4"/>
  <c r="E593" i="4" s="1"/>
  <c r="D587" i="1" s="1"/>
  <c r="D594" i="4"/>
  <c r="F594" i="4" s="1"/>
  <c r="F592" i="4"/>
  <c r="F591" i="4"/>
  <c r="E590" i="4"/>
  <c r="D590" i="4"/>
  <c r="F590" i="4" s="1"/>
  <c r="F589" i="4"/>
  <c r="F588" i="4"/>
  <c r="E587" i="4"/>
  <c r="D587" i="4"/>
  <c r="F587" i="4" s="1"/>
  <c r="F586" i="4"/>
  <c r="E585" i="4"/>
  <c r="D585" i="4"/>
  <c r="F585" i="4" s="1"/>
  <c r="F584" i="4"/>
  <c r="F583" i="4"/>
  <c r="F582" i="4"/>
  <c r="E581" i="4"/>
  <c r="D581" i="4"/>
  <c r="F581" i="4" s="1"/>
  <c r="E580" i="4"/>
  <c r="D580" i="4"/>
  <c r="F580" i="4" s="1"/>
  <c r="F579" i="4"/>
  <c r="F578" i="4"/>
  <c r="E577" i="4"/>
  <c r="D577" i="4"/>
  <c r="F577" i="4" s="1"/>
  <c r="F576" i="4"/>
  <c r="F575" i="4"/>
  <c r="E574" i="4"/>
  <c r="D574" i="4"/>
  <c r="F574" i="4" s="1"/>
  <c r="F573" i="4"/>
  <c r="F572" i="4"/>
  <c r="E571" i="4"/>
  <c r="D565" i="1" s="1"/>
  <c r="D571" i="4"/>
  <c r="F571" i="4" s="1"/>
  <c r="F570" i="4"/>
  <c r="F569" i="4"/>
  <c r="E568" i="4"/>
  <c r="E567" i="4" s="1"/>
  <c r="D561" i="1" s="1"/>
  <c r="D568" i="4"/>
  <c r="F568" i="4" s="1"/>
  <c r="F566" i="4"/>
  <c r="F565" i="4"/>
  <c r="F564" i="4"/>
  <c r="E563" i="4"/>
  <c r="E529" i="4" s="1"/>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E515" i="4"/>
  <c r="D509" i="1"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F483" i="4"/>
  <c r="F482" i="4"/>
  <c r="E481" i="4"/>
  <c r="D481" i="4"/>
  <c r="F481" i="4" s="1"/>
  <c r="F480" i="4"/>
  <c r="F479" i="4"/>
  <c r="E478" i="4"/>
  <c r="D478" i="4"/>
  <c r="F478" i="4" s="1"/>
  <c r="F477" i="4"/>
  <c r="F476" i="4"/>
  <c r="F475" i="4"/>
  <c r="F474" i="4"/>
  <c r="E473" i="4"/>
  <c r="E472" i="4" s="1"/>
  <c r="D466" i="1" s="1"/>
  <c r="D473" i="4"/>
  <c r="F473" i="4" s="1"/>
  <c r="F471" i="4"/>
  <c r="F470" i="4"/>
  <c r="E469" i="4"/>
  <c r="D469" i="4"/>
  <c r="F469" i="4" s="1"/>
  <c r="F468" i="4"/>
  <c r="F467" i="4"/>
  <c r="E466" i="4"/>
  <c r="E459" i="4" s="1"/>
  <c r="D453" i="1" s="1"/>
  <c r="D466" i="4"/>
  <c r="F466" i="4" s="1"/>
  <c r="F465" i="4"/>
  <c r="F464" i="4"/>
  <c r="E463" i="4"/>
  <c r="D463" i="4"/>
  <c r="F463" i="4" s="1"/>
  <c r="F462" i="4"/>
  <c r="F461" i="4"/>
  <c r="E460" i="4"/>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E418" i="4"/>
  <c r="D413" i="1" s="1"/>
  <c r="D418" i="4"/>
  <c r="E417" i="4"/>
  <c r="D417" i="4"/>
  <c r="E416" i="4"/>
  <c r="D416" i="4"/>
  <c r="F411" i="4"/>
  <c r="F410" i="4"/>
  <c r="F409" i="4"/>
  <c r="F406" i="4"/>
  <c r="F405" i="4"/>
  <c r="F404" i="4"/>
  <c r="F403" i="4"/>
  <c r="E402" i="4"/>
  <c r="D402" i="4"/>
  <c r="F402" i="4" s="1"/>
  <c r="F401" i="4"/>
  <c r="E400" i="4"/>
  <c r="D400" i="4"/>
  <c r="F400" i="4" s="1"/>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E363" i="4" s="1"/>
  <c r="D364" i="4"/>
  <c r="F362" i="4"/>
  <c r="F361" i="4"/>
  <c r="F360" i="4"/>
  <c r="F359" i="4"/>
  <c r="F358" i="4"/>
  <c r="F357" i="4"/>
  <c r="E356" i="4"/>
  <c r="D356" i="4"/>
  <c r="F356" i="4" s="1"/>
  <c r="F355" i="4"/>
  <c r="F354" i="4"/>
  <c r="F353" i="4"/>
  <c r="E352" i="4"/>
  <c r="E351" i="4" s="1"/>
  <c r="D346" i="1" s="1"/>
  <c r="D352" i="4"/>
  <c r="F352" i="4" s="1"/>
  <c r="F349" i="4"/>
  <c r="E348" i="4"/>
  <c r="D348" i="4"/>
  <c r="F348" i="4" s="1"/>
  <c r="F347" i="4"/>
  <c r="F346" i="4"/>
  <c r="E345" i="4"/>
  <c r="E344" i="4" s="1"/>
  <c r="D339" i="1"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E311" i="4" s="1"/>
  <c r="D306" i="1" s="1"/>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E299" i="4" s="1"/>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8" i="4" s="1"/>
  <c r="F267" i="4"/>
  <c r="F266" i="4"/>
  <c r="F265" i="4"/>
  <c r="E264" i="4"/>
  <c r="E263" i="4" s="1"/>
  <c r="D264" i="4"/>
  <c r="F264" i="4" s="1"/>
  <c r="F262" i="4"/>
  <c r="F261" i="4"/>
  <c r="F260" i="4"/>
  <c r="E259" i="4"/>
  <c r="D259" i="4"/>
  <c r="F258" i="4"/>
  <c r="F257" i="4"/>
  <c r="F256" i="4"/>
  <c r="F255" i="4"/>
  <c r="F254" i="4"/>
  <c r="E253" i="4"/>
  <c r="E252" i="4" s="1"/>
  <c r="D248" i="1" s="1"/>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E224" i="4" s="1"/>
  <c r="D220" i="1" s="1"/>
  <c r="D225" i="4"/>
  <c r="F225" i="4" s="1"/>
  <c r="F223" i="4"/>
  <c r="F222" i="4"/>
  <c r="F221" i="4"/>
  <c r="F220" i="4"/>
  <c r="E219" i="4"/>
  <c r="D219" i="4"/>
  <c r="F219" i="4" s="1"/>
  <c r="F218" i="4"/>
  <c r="F217" i="4"/>
  <c r="E216" i="4"/>
  <c r="E215" i="4" s="1"/>
  <c r="D211" i="1" s="1"/>
  <c r="D216" i="4"/>
  <c r="F216" i="4" s="1"/>
  <c r="F214" i="4"/>
  <c r="F213" i="4"/>
  <c r="F212" i="4"/>
  <c r="F211" i="4"/>
  <c r="E210" i="4"/>
  <c r="D210" i="4"/>
  <c r="F210" i="4" s="1"/>
  <c r="F209" i="4"/>
  <c r="F208" i="4"/>
  <c r="F207" i="4"/>
  <c r="F206" i="4"/>
  <c r="F205" i="4"/>
  <c r="F204" i="4"/>
  <c r="F203" i="4"/>
  <c r="E202" i="4"/>
  <c r="D202" i="4"/>
  <c r="F202" i="4" s="1"/>
  <c r="F201" i="4"/>
  <c r="F200" i="4"/>
  <c r="F199" i="4"/>
  <c r="F198" i="4"/>
  <c r="E197" i="4"/>
  <c r="E196" i="4" s="1"/>
  <c r="D192" i="1" s="1"/>
  <c r="D197" i="4"/>
  <c r="F197"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E163" i="4" s="1"/>
  <c r="D159" i="1" s="1"/>
  <c r="D164" i="4"/>
  <c r="F162" i="4"/>
  <c r="F161" i="4"/>
  <c r="F160" i="4"/>
  <c r="E159" i="4"/>
  <c r="D159" i="4"/>
  <c r="F159" i="4" s="1"/>
  <c r="F158" i="4"/>
  <c r="F157" i="4"/>
  <c r="F156" i="4"/>
  <c r="F155" i="4"/>
  <c r="F154" i="4"/>
  <c r="E153" i="4"/>
  <c r="D153" i="4"/>
  <c r="F153" i="4" s="1"/>
  <c r="E152" i="4"/>
  <c r="F150" i="4"/>
  <c r="F149" i="4"/>
  <c r="F148" i="4"/>
  <c r="F147" i="4"/>
  <c r="F146" i="4"/>
  <c r="F145" i="4"/>
  <c r="F144" i="4"/>
  <c r="F143" i="4"/>
  <c r="F142" i="4"/>
  <c r="F141" i="4"/>
  <c r="E140" i="4"/>
  <c r="E139" i="4" s="1"/>
  <c r="D135" i="1" s="1"/>
  <c r="D140" i="4"/>
  <c r="F140" i="4" s="1"/>
  <c r="D139" i="4"/>
  <c r="F138" i="4"/>
  <c r="F137" i="4"/>
  <c r="F136" i="4"/>
  <c r="F135" i="4"/>
  <c r="E134" i="4"/>
  <c r="D134" i="4"/>
  <c r="F134" i="4" s="1"/>
  <c r="E133" i="4"/>
  <c r="D133" i="4"/>
  <c r="F133" i="4" s="1"/>
  <c r="F132" i="4"/>
  <c r="F131" i="4"/>
  <c r="F130" i="4"/>
  <c r="F129" i="4"/>
  <c r="E128" i="4"/>
  <c r="E124" i="4" s="1"/>
  <c r="D120" i="1" s="1"/>
  <c r="D128" i="4"/>
  <c r="F128" i="4" s="1"/>
  <c r="F127" i="4"/>
  <c r="F126" i="4"/>
  <c r="E125" i="4"/>
  <c r="D125" i="4"/>
  <c r="F125" i="4" s="1"/>
  <c r="F123" i="4"/>
  <c r="F122" i="4"/>
  <c r="F121" i="4"/>
  <c r="E120" i="4"/>
  <c r="D120" i="4"/>
  <c r="F120" i="4" s="1"/>
  <c r="F119" i="4"/>
  <c r="F118" i="4"/>
  <c r="F117" i="4"/>
  <c r="F116" i="4"/>
  <c r="F115" i="4"/>
  <c r="F114" i="4"/>
  <c r="F113" i="4"/>
  <c r="E112" i="4"/>
  <c r="D112" i="4"/>
  <c r="F111" i="4"/>
  <c r="F110" i="4"/>
  <c r="F109" i="4"/>
  <c r="F108" i="4"/>
  <c r="E107" i="4"/>
  <c r="E106" i="4" s="1"/>
  <c r="D102" i="1" s="1"/>
  <c r="D107" i="4"/>
  <c r="D106" i="4" s="1"/>
  <c r="F105" i="4"/>
  <c r="F104" i="4"/>
  <c r="F103" i="4"/>
  <c r="F102" i="4"/>
  <c r="F101" i="4"/>
  <c r="F100" i="4"/>
  <c r="F99" i="4"/>
  <c r="E98" i="4"/>
  <c r="E82" i="4" s="1"/>
  <c r="D78" i="1" s="1"/>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8" i="4"/>
  <c r="F57" i="4"/>
  <c r="F56" i="4"/>
  <c r="F55" i="4"/>
  <c r="E54" i="4"/>
  <c r="D54" i="4"/>
  <c r="F54" i="4" s="1"/>
  <c r="F53" i="4"/>
  <c r="F52" i="4"/>
  <c r="E51" i="4"/>
  <c r="E50" i="4" s="1"/>
  <c r="D46" i="1" s="1"/>
  <c r="D51" i="4"/>
  <c r="F51" i="4" s="1"/>
  <c r="F49" i="4"/>
  <c r="F48" i="4"/>
  <c r="F47" i="4"/>
  <c r="F46" i="4"/>
  <c r="E45" i="4"/>
  <c r="E44" i="4" s="1"/>
  <c r="D40" i="1"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E7" i="4" s="1"/>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C1577" i="1"/>
  <c r="C1576" i="1"/>
  <c r="C1575" i="1"/>
  <c r="C1574" i="1"/>
  <c r="C1573" i="1"/>
  <c r="C1572" i="1"/>
  <c r="C1571" i="1"/>
  <c r="C1570" i="1"/>
  <c r="C1569" i="1"/>
  <c r="C1568" i="1"/>
  <c r="C1567" i="1"/>
  <c r="C1566" i="1"/>
  <c r="C1564" i="1"/>
  <c r="C1563" i="1"/>
  <c r="C1562" i="1"/>
  <c r="C1561" i="1"/>
  <c r="C1559" i="1"/>
  <c r="C1558" i="1"/>
  <c r="C1557" i="1"/>
  <c r="C1556" i="1"/>
  <c r="C1555" i="1"/>
  <c r="C1554" i="1"/>
  <c r="C1553" i="1"/>
  <c r="C1552" i="1"/>
  <c r="C1551" i="1"/>
  <c r="C1550" i="1"/>
  <c r="C1549" i="1"/>
  <c r="C1548" i="1"/>
  <c r="C1547" i="1"/>
  <c r="C1546" i="1"/>
  <c r="C1544" i="1"/>
  <c r="C1543" i="1"/>
  <c r="C1542" i="1"/>
  <c r="C1541" i="1"/>
  <c r="C1539" i="1"/>
  <c r="C1538" i="1"/>
  <c r="C1537" i="1"/>
  <c r="C1536" i="1"/>
  <c r="C1534" i="1"/>
  <c r="C1533" i="1"/>
  <c r="C1532" i="1"/>
  <c r="C1531" i="1"/>
  <c r="C1529" i="1"/>
  <c r="C1528" i="1"/>
  <c r="C1527" i="1"/>
  <c r="C1526" i="1"/>
  <c r="C1523" i="1"/>
  <c r="C1522" i="1"/>
  <c r="C1521" i="1"/>
  <c r="C1520" i="1"/>
  <c r="C1516" i="1"/>
  <c r="C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D1479" i="1"/>
  <c r="C1479" i="1"/>
  <c r="D1478" i="1"/>
  <c r="C1478" i="1"/>
  <c r="D1477" i="1"/>
  <c r="C1477" i="1"/>
  <c r="D1476" i="1"/>
  <c r="C1476" i="1"/>
  <c r="D1475" i="1"/>
  <c r="C1475" i="1"/>
  <c r="D1474" i="1"/>
  <c r="C1474" i="1"/>
  <c r="D1473" i="1"/>
  <c r="C1473" i="1"/>
  <c r="D1472" i="1"/>
  <c r="C1472" i="1"/>
  <c r="D1471" i="1"/>
  <c r="C1471" i="1"/>
  <c r="D1470" i="1"/>
  <c r="C1470"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2" i="1"/>
  <c r="C1382" i="1"/>
  <c r="D1381" i="1"/>
  <c r="C1381" i="1"/>
  <c r="D1380" i="1"/>
  <c r="C1380" i="1"/>
  <c r="D1379" i="1"/>
  <c r="C1379" i="1"/>
  <c r="D1378" i="1"/>
  <c r="C1378" i="1"/>
  <c r="D1377" i="1"/>
  <c r="C1377"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C1235" i="1"/>
  <c r="D1234" i="1"/>
  <c r="C1234" i="1"/>
  <c r="D1233" i="1"/>
  <c r="C1233" i="1"/>
  <c r="D1232" i="1"/>
  <c r="C1232" i="1"/>
  <c r="D1231" i="1"/>
  <c r="C1231" i="1"/>
  <c r="D1230" i="1"/>
  <c r="C1230" i="1"/>
  <c r="D1229" i="1"/>
  <c r="C1229" i="1"/>
  <c r="D1228" i="1"/>
  <c r="C1228" i="1"/>
  <c r="C1227" i="1"/>
  <c r="D1226" i="1"/>
  <c r="C1226" i="1"/>
  <c r="D1225" i="1"/>
  <c r="C1225" i="1"/>
  <c r="D1224" i="1"/>
  <c r="C1224" i="1"/>
  <c r="D1223" i="1"/>
  <c r="C1223" i="1"/>
  <c r="D1221" i="1"/>
  <c r="C1221" i="1"/>
  <c r="D1220" i="1"/>
  <c r="C1220" i="1"/>
  <c r="D1219" i="1"/>
  <c r="D1218" i="1"/>
  <c r="C1218" i="1"/>
  <c r="D1217" i="1"/>
  <c r="C1217" i="1"/>
  <c r="D1216" i="1"/>
  <c r="C1216" i="1"/>
  <c r="D1213" i="1"/>
  <c r="C1213" i="1"/>
  <c r="D1212" i="1"/>
  <c r="C1212" i="1"/>
  <c r="D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D1166" i="1"/>
  <c r="C1166" i="1"/>
  <c r="D1165" i="1"/>
  <c r="C1165" i="1"/>
  <c r="D1164" i="1"/>
  <c r="C1164" i="1"/>
  <c r="D1163" i="1"/>
  <c r="C1163" i="1"/>
  <c r="D1162" i="1"/>
  <c r="C1162" i="1"/>
  <c r="D1161" i="1"/>
  <c r="C1161" i="1"/>
  <c r="D1160" i="1"/>
  <c r="C1160" i="1"/>
  <c r="D1159" i="1"/>
  <c r="C1159" i="1"/>
  <c r="D1158" i="1"/>
  <c r="C1158" i="1"/>
  <c r="D1156" i="1"/>
  <c r="C1156" i="1"/>
  <c r="D1155" i="1"/>
  <c r="C1155" i="1"/>
  <c r="D1151" i="1"/>
  <c r="C1151" i="1"/>
  <c r="D1150" i="1"/>
  <c r="C1150" i="1"/>
  <c r="D1149" i="1"/>
  <c r="C1149"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C990" i="1"/>
  <c r="D989" i="1"/>
  <c r="C989" i="1"/>
  <c r="D988" i="1"/>
  <c r="C988" i="1"/>
  <c r="D987" i="1"/>
  <c r="C987" i="1"/>
  <c r="D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C620" i="1"/>
  <c r="C619" i="1"/>
  <c r="D618" i="1"/>
  <c r="C618" i="1"/>
  <c r="D617" i="1"/>
  <c r="C617" i="1"/>
  <c r="D616" i="1"/>
  <c r="C616" i="1"/>
  <c r="D615" i="1"/>
  <c r="C615" i="1"/>
  <c r="D614" i="1"/>
  <c r="C614" i="1"/>
  <c r="D613" i="1"/>
  <c r="C613" i="1"/>
  <c r="D612" i="1"/>
  <c r="C612"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4" i="1"/>
  <c r="C564" i="1"/>
  <c r="D563" i="1"/>
  <c r="C563" i="1"/>
  <c r="D562" i="1"/>
  <c r="C562" i="1"/>
  <c r="D560" i="1"/>
  <c r="C560" i="1"/>
  <c r="D559" i="1"/>
  <c r="C559" i="1"/>
  <c r="D558" i="1"/>
  <c r="C558" i="1"/>
  <c r="D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D478" i="1"/>
  <c r="D477" i="1"/>
  <c r="C477" i="1"/>
  <c r="D476" i="1"/>
  <c r="C476" i="1"/>
  <c r="D475"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D457" i="1"/>
  <c r="C457" i="1"/>
  <c r="D456" i="1"/>
  <c r="C456" i="1"/>
  <c r="D455" i="1"/>
  <c r="C455" i="1"/>
  <c r="D454" i="1"/>
  <c r="C454"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C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8" i="1"/>
  <c r="C258" i="1"/>
  <c r="D257" i="1"/>
  <c r="C257" i="1"/>
  <c r="D256" i="1"/>
  <c r="C256" i="1"/>
  <c r="D255" i="1"/>
  <c r="C255" i="1"/>
  <c r="D254" i="1"/>
  <c r="C254" i="1"/>
  <c r="D253" i="1"/>
  <c r="C253" i="1"/>
  <c r="D252" i="1"/>
  <c r="C252" i="1"/>
  <c r="D251" i="1"/>
  <c r="C251" i="1"/>
  <c r="D250" i="1"/>
  <c r="C250" i="1"/>
  <c r="D249" i="1"/>
  <c r="C249"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19" i="1"/>
  <c r="C219" i="1"/>
  <c r="D218" i="1"/>
  <c r="C218" i="1"/>
  <c r="D217" i="1"/>
  <c r="C217" i="1"/>
  <c r="D216" i="1"/>
  <c r="C216" i="1"/>
  <c r="D215" i="1"/>
  <c r="C215" i="1"/>
  <c r="D214" i="1"/>
  <c r="C214" i="1"/>
  <c r="D213" i="1"/>
  <c r="C213" i="1"/>
  <c r="D212" i="1"/>
  <c r="C212"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D148" i="1"/>
  <c r="D146" i="1"/>
  <c r="C146" i="1"/>
  <c r="D145" i="1"/>
  <c r="C145" i="1"/>
  <c r="D144" i="1"/>
  <c r="C144" i="1"/>
  <c r="D143" i="1"/>
  <c r="C143" i="1"/>
  <c r="D142" i="1"/>
  <c r="C142" i="1"/>
  <c r="D141" i="1"/>
  <c r="C141" i="1"/>
  <c r="D140" i="1"/>
  <c r="C140" i="1"/>
  <c r="D139" i="1"/>
  <c r="C139" i="1"/>
  <c r="D138" i="1"/>
  <c r="C138" i="1"/>
  <c r="D137" i="1"/>
  <c r="C137" i="1"/>
  <c r="D136" i="1"/>
  <c r="C136"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5" i="1"/>
  <c r="C45" i="1"/>
  <c r="D44" i="1"/>
  <c r="C44" i="1"/>
  <c r="D43" i="1"/>
  <c r="C43" i="1"/>
  <c r="D42" i="1"/>
  <c r="C42" i="1"/>
  <c r="D41" i="1"/>
  <c r="C41"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I27" i="3" l="1"/>
  <c r="D1408" i="1"/>
  <c r="E151" i="4"/>
  <c r="D259" i="1"/>
  <c r="D990" i="1"/>
  <c r="E7" i="5"/>
  <c r="D1096" i="1"/>
  <c r="F106" i="4"/>
  <c r="C102" i="1"/>
  <c r="B223" i="9"/>
  <c r="B245" i="9"/>
  <c r="B256" i="9"/>
  <c r="B271" i="9"/>
  <c r="E420" i="4"/>
  <c r="D415" i="1"/>
  <c r="D523" i="1"/>
  <c r="D1453" i="1"/>
  <c r="I30" i="3"/>
  <c r="B242" i="9"/>
  <c r="B220" i="9"/>
  <c r="B235" i="9"/>
  <c r="B257" i="9"/>
  <c r="B268" i="9"/>
  <c r="E298" i="4"/>
  <c r="D293" i="1" s="1"/>
  <c r="D294" i="1"/>
  <c r="D1215" i="1"/>
  <c r="I25" i="3"/>
  <c r="D1329" i="1"/>
  <c r="G315" i="9"/>
  <c r="E315" i="9" s="1"/>
  <c r="C1436" i="1"/>
  <c r="H29" i="3"/>
  <c r="B228" i="9"/>
  <c r="B254" i="9"/>
  <c r="E5" i="7"/>
  <c r="D3" i="1"/>
  <c r="E6" i="4"/>
  <c r="H310" i="9"/>
  <c r="D1183" i="1"/>
  <c r="E141" i="6"/>
  <c r="I24" i="3"/>
  <c r="D1299" i="1"/>
  <c r="B240" i="9"/>
  <c r="B266" i="9"/>
  <c r="C479" i="1"/>
  <c r="H479" i="1" s="1"/>
  <c r="C509" i="1"/>
  <c r="H509" i="1" s="1"/>
  <c r="C557" i="1"/>
  <c r="C611" i="1"/>
  <c r="C986" i="1"/>
  <c r="C1316" i="1"/>
  <c r="D82" i="4"/>
  <c r="F112" i="4"/>
  <c r="C1437" i="1"/>
  <c r="D152" i="4"/>
  <c r="F259" i="4"/>
  <c r="D311" i="4"/>
  <c r="F369" i="4"/>
  <c r="F652" i="4"/>
  <c r="D134" i="5"/>
  <c r="D245" i="5"/>
  <c r="D7" i="4"/>
  <c r="D124" i="4"/>
  <c r="D567" i="4"/>
  <c r="D593" i="4"/>
  <c r="E245" i="5"/>
  <c r="D1222" i="1" s="1"/>
  <c r="D1167" i="1"/>
  <c r="D163" i="4"/>
  <c r="D351" i="4"/>
  <c r="D472" i="4"/>
  <c r="D238" i="5"/>
  <c r="D89" i="6"/>
  <c r="C565" i="1"/>
  <c r="C1168" i="1"/>
  <c r="C1408" i="1"/>
  <c r="D215" i="4"/>
  <c r="D224" i="4"/>
  <c r="D252" i="4"/>
  <c r="E643" i="4"/>
  <c r="D637" i="1" s="1"/>
  <c r="D529" i="4"/>
  <c r="D146" i="5"/>
  <c r="D177" i="5"/>
  <c r="D129" i="6"/>
  <c r="E22" i="9"/>
  <c r="B22" i="9" s="1"/>
  <c r="H27" i="3"/>
  <c r="F164" i="4"/>
  <c r="D196" i="4"/>
  <c r="E146" i="5"/>
  <c r="D1124" i="1" s="1"/>
  <c r="E177" i="5"/>
  <c r="C1097" i="1"/>
  <c r="C1157" i="1"/>
  <c r="C1211" i="1"/>
  <c r="D50" i="4"/>
  <c r="F59" i="4"/>
  <c r="F107" i="4"/>
  <c r="D263" i="4"/>
  <c r="C259" i="1" s="1"/>
  <c r="D363" i="4"/>
  <c r="C358" i="1" s="1"/>
  <c r="E625" i="4"/>
  <c r="D619" i="1" s="1"/>
  <c r="D118" i="5"/>
  <c r="F217" i="9"/>
  <c r="B217" i="9" s="1"/>
  <c r="D1097" i="1"/>
  <c r="D1127" i="1"/>
  <c r="F364" i="4"/>
  <c r="F418" i="4"/>
  <c r="D484" i="4"/>
  <c r="D7" i="5"/>
  <c r="D190" i="5"/>
  <c r="C1167" i="1" s="1"/>
  <c r="H1167" i="1" s="1"/>
  <c r="C574" i="1"/>
  <c r="C1219" i="1"/>
  <c r="F139" i="4"/>
  <c r="E299" i="9"/>
  <c r="B299" i="9" s="1"/>
  <c r="D421" i="4"/>
  <c r="D5" i="6"/>
  <c r="D35" i="6"/>
  <c r="F215" i="9"/>
  <c r="B215" i="9" s="1"/>
  <c r="E302" i="9"/>
  <c r="B302" i="9" s="1"/>
  <c r="E293" i="9"/>
  <c r="B293" i="9" s="1"/>
  <c r="E300" i="9"/>
  <c r="B300" i="9" s="1"/>
  <c r="E285" i="9"/>
  <c r="B285" i="9" s="1"/>
  <c r="E292" i="9"/>
  <c r="B292" i="9" s="1"/>
  <c r="D49" i="8"/>
  <c r="B275" i="9"/>
  <c r="D358" i="1"/>
  <c r="E350" i="4"/>
  <c r="D345" i="1" s="1"/>
  <c r="F363" i="4"/>
  <c r="D359" i="1"/>
  <c r="E289" i="4"/>
  <c r="D285" i="1" s="1"/>
  <c r="D147" i="1"/>
  <c r="I17" i="3"/>
  <c r="F263" i="4"/>
  <c r="F279" i="4"/>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9" i="1"/>
  <c r="G149" i="1"/>
  <c r="H150" i="1"/>
  <c r="G150" i="1"/>
  <c r="H151" i="1"/>
  <c r="G151" i="1"/>
  <c r="H152" i="1"/>
  <c r="G152" i="1"/>
  <c r="H153" i="1"/>
  <c r="G153" i="1"/>
  <c r="H154" i="1"/>
  <c r="G154" i="1"/>
  <c r="H155" i="1"/>
  <c r="G155" i="1"/>
  <c r="H156" i="1"/>
  <c r="G156" i="1"/>
  <c r="H157" i="1"/>
  <c r="G157" i="1"/>
  <c r="H158" i="1"/>
  <c r="G158"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2" i="1"/>
  <c r="G212" i="1"/>
  <c r="H213" i="1"/>
  <c r="G213" i="1"/>
  <c r="H214" i="1"/>
  <c r="G214" i="1"/>
  <c r="H215" i="1"/>
  <c r="G215" i="1"/>
  <c r="H216" i="1"/>
  <c r="G216" i="1"/>
  <c r="H217" i="1"/>
  <c r="G217" i="1"/>
  <c r="H218" i="1"/>
  <c r="G218" i="1"/>
  <c r="H219" i="1"/>
  <c r="G219"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8" i="1"/>
  <c r="G288" i="1"/>
  <c r="H289" i="1"/>
  <c r="G289" i="1"/>
  <c r="H290" i="1"/>
  <c r="G290" i="1"/>
  <c r="H291" i="1"/>
  <c r="G291" i="1"/>
  <c r="H292" i="1"/>
  <c r="G292" i="1"/>
  <c r="H294" i="1"/>
  <c r="G294" i="1"/>
  <c r="H295" i="1"/>
  <c r="G295" i="1"/>
  <c r="H296" i="1"/>
  <c r="G296" i="1"/>
  <c r="H297" i="1"/>
  <c r="G297" i="1"/>
  <c r="H298" i="1"/>
  <c r="G298" i="1"/>
  <c r="H299" i="1"/>
  <c r="G299" i="1"/>
  <c r="H300" i="1"/>
  <c r="G300" i="1"/>
  <c r="H301" i="1"/>
  <c r="G301" i="1"/>
  <c r="H302" i="1"/>
  <c r="G302" i="1"/>
  <c r="H303" i="1"/>
  <c r="G303" i="1"/>
  <c r="H304" i="1"/>
  <c r="G304" i="1"/>
  <c r="H305" i="1"/>
  <c r="G305"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4" i="1"/>
  <c r="G404" i="1"/>
  <c r="H405" i="1"/>
  <c r="G405" i="1"/>
  <c r="H406" i="1"/>
  <c r="G406" i="1"/>
  <c r="H411" i="1"/>
  <c r="G411" i="1"/>
  <c r="H412" i="1"/>
  <c r="G412" i="1"/>
  <c r="H413" i="1"/>
  <c r="G413" i="1"/>
  <c r="H416" i="1"/>
  <c r="G416" i="1"/>
  <c r="H417" i="1"/>
  <c r="G417" i="1"/>
  <c r="H418" i="1"/>
  <c r="G418" i="1"/>
  <c r="H419" i="1"/>
  <c r="G419" i="1"/>
  <c r="H420" i="1"/>
  <c r="G420"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7" i="1"/>
  <c r="G467" i="1"/>
  <c r="H468" i="1"/>
  <c r="G468" i="1"/>
  <c r="H469" i="1"/>
  <c r="G469" i="1"/>
  <c r="H470" i="1"/>
  <c r="G470" i="1"/>
  <c r="H471" i="1"/>
  <c r="G471" i="1"/>
  <c r="H472" i="1"/>
  <c r="G472" i="1"/>
  <c r="H473" i="1"/>
  <c r="G473" i="1"/>
  <c r="H474" i="1"/>
  <c r="G474" i="1"/>
  <c r="H475" i="1"/>
  <c r="G475" i="1"/>
  <c r="H476" i="1"/>
  <c r="G476" i="1"/>
  <c r="H477" i="1"/>
  <c r="G477"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10" i="1"/>
  <c r="G510" i="1"/>
  <c r="H511" i="1"/>
  <c r="G511" i="1"/>
  <c r="H512" i="1"/>
  <c r="G512" i="1"/>
  <c r="H513" i="1"/>
  <c r="G513" i="1"/>
  <c r="H514" i="1"/>
  <c r="G514" i="1"/>
  <c r="H515" i="1"/>
  <c r="G515" i="1"/>
  <c r="H516" i="1"/>
  <c r="G516" i="1"/>
  <c r="H517" i="1"/>
  <c r="G517" i="1"/>
  <c r="H518" i="1"/>
  <c r="G518" i="1"/>
  <c r="H519" i="1"/>
  <c r="G519" i="1"/>
  <c r="H520" i="1"/>
  <c r="G520" i="1"/>
  <c r="H521" i="1"/>
  <c r="G521"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31" i="1"/>
  <c r="G631" i="1"/>
  <c r="H632" i="1"/>
  <c r="G632" i="1"/>
  <c r="H641" i="1"/>
  <c r="G641" i="1"/>
  <c r="H642" i="1"/>
  <c r="G642" i="1"/>
  <c r="H643" i="1"/>
  <c r="G643" i="1"/>
  <c r="H644" i="1"/>
  <c r="G644"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3" i="1"/>
  <c r="G1113" i="1"/>
  <c r="H1114" i="1"/>
  <c r="G1114" i="1"/>
  <c r="H1115" i="1"/>
  <c r="G1115" i="1"/>
  <c r="H1116" i="1"/>
  <c r="G1116" i="1"/>
  <c r="H1117" i="1"/>
  <c r="G1117" i="1"/>
  <c r="H1118" i="1"/>
  <c r="G1118" i="1"/>
  <c r="H1119" i="1"/>
  <c r="G1119" i="1"/>
  <c r="H1120" i="1"/>
  <c r="G1120" i="1"/>
  <c r="H1121" i="1"/>
  <c r="G1121" i="1"/>
  <c r="H1122" i="1"/>
  <c r="G1122" i="1"/>
  <c r="H1123" i="1"/>
  <c r="G1123"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6" i="1"/>
  <c r="G1216" i="1"/>
  <c r="H1217" i="1"/>
  <c r="G1217" i="1"/>
  <c r="H1218" i="1"/>
  <c r="G1218" i="1"/>
  <c r="H1219" i="1"/>
  <c r="G1219" i="1"/>
  <c r="H1220" i="1"/>
  <c r="G1220" i="1"/>
  <c r="H1221" i="1"/>
  <c r="G1221"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4" i="1"/>
  <c r="G1424" i="1"/>
  <c r="H1425" i="1"/>
  <c r="G1425" i="1"/>
  <c r="H1426" i="1"/>
  <c r="G1426" i="1"/>
  <c r="H1427" i="1"/>
  <c r="G1427" i="1"/>
  <c r="H1428" i="1"/>
  <c r="G1428" i="1"/>
  <c r="H1429" i="1"/>
  <c r="G1429" i="1"/>
  <c r="H1430" i="1"/>
  <c r="G1430" i="1"/>
  <c r="H1431" i="1"/>
  <c r="G1431" i="1"/>
  <c r="H1432" i="1"/>
  <c r="G1432" i="1"/>
  <c r="H1433" i="1"/>
  <c r="G1433" i="1"/>
  <c r="H1434" i="1"/>
  <c r="G1434" i="1"/>
  <c r="H1437" i="1"/>
  <c r="G1437" i="1"/>
  <c r="H1438" i="1"/>
  <c r="G1438" i="1"/>
  <c r="J1439" i="1"/>
  <c r="H1439" i="1"/>
  <c r="G1439" i="1"/>
  <c r="J1440" i="1"/>
  <c r="H1440" i="1"/>
  <c r="G1440" i="1"/>
  <c r="I1440" i="1" s="1"/>
  <c r="J1441" i="1"/>
  <c r="H1441" i="1"/>
  <c r="G1441" i="1"/>
  <c r="J1442" i="1"/>
  <c r="H1442" i="1"/>
  <c r="G1442" i="1"/>
  <c r="I1442" i="1" s="1"/>
  <c r="J1443" i="1"/>
  <c r="H1443" i="1"/>
  <c r="G1443" i="1"/>
  <c r="J1444" i="1"/>
  <c r="H1444" i="1"/>
  <c r="G1444" i="1"/>
  <c r="I1444" i="1" s="1"/>
  <c r="J1445" i="1"/>
  <c r="H1445" i="1"/>
  <c r="G1445" i="1"/>
  <c r="J1446" i="1"/>
  <c r="H1446" i="1"/>
  <c r="G1446" i="1"/>
  <c r="I1446" i="1" s="1"/>
  <c r="J1447" i="1"/>
  <c r="H1447" i="1"/>
  <c r="G1447" i="1"/>
  <c r="J1448" i="1"/>
  <c r="H1448" i="1"/>
  <c r="G1448" i="1"/>
  <c r="I1448" i="1" s="1"/>
  <c r="J1449" i="1"/>
  <c r="H1449" i="1"/>
  <c r="G1449" i="1"/>
  <c r="J1450" i="1"/>
  <c r="H1450" i="1"/>
  <c r="G1450" i="1"/>
  <c r="I1450" i="1" s="1"/>
  <c r="J1451" i="1"/>
  <c r="H1451" i="1"/>
  <c r="G1451" i="1"/>
  <c r="J1452" i="1"/>
  <c r="H1452" i="1"/>
  <c r="G1452" i="1"/>
  <c r="I1452" i="1" s="1"/>
  <c r="H1453" i="1"/>
  <c r="G1453" i="1"/>
  <c r="H1454" i="1"/>
  <c r="G1454" i="1"/>
  <c r="J1455" i="1"/>
  <c r="H1455" i="1"/>
  <c r="G1455" i="1"/>
  <c r="J1456" i="1"/>
  <c r="H1456" i="1"/>
  <c r="G1456" i="1"/>
  <c r="I1456" i="1" s="1"/>
  <c r="J1457" i="1"/>
  <c r="H1457" i="1"/>
  <c r="G1457" i="1"/>
  <c r="I1457" i="1" s="1"/>
  <c r="J1458" i="1"/>
  <c r="H1458" i="1"/>
  <c r="G1458" i="1"/>
  <c r="I1458" i="1" s="1"/>
  <c r="J1459" i="1"/>
  <c r="H1459" i="1"/>
  <c r="G1459" i="1"/>
  <c r="J1460" i="1"/>
  <c r="H1460" i="1"/>
  <c r="G1460" i="1"/>
  <c r="I1460" i="1" s="1"/>
  <c r="H1461" i="1"/>
  <c r="G1461" i="1"/>
  <c r="J1462" i="1"/>
  <c r="H1462" i="1"/>
  <c r="G1462" i="1"/>
  <c r="J1463" i="1"/>
  <c r="H1463" i="1"/>
  <c r="G1463" i="1"/>
  <c r="I1463" i="1" s="1"/>
  <c r="J1464" i="1"/>
  <c r="H1464" i="1"/>
  <c r="G1464" i="1"/>
  <c r="J1465" i="1"/>
  <c r="H1465" i="1"/>
  <c r="G1465" i="1"/>
  <c r="I1465" i="1" s="1"/>
  <c r="J1466" i="1"/>
  <c r="H1466" i="1"/>
  <c r="G1466" i="1"/>
  <c r="J1467" i="1"/>
  <c r="H1467" i="1"/>
  <c r="G1467" i="1"/>
  <c r="I1467" i="1" s="1"/>
  <c r="J1468" i="1"/>
  <c r="H1468" i="1"/>
  <c r="G1468" i="1"/>
  <c r="H1469" i="1"/>
  <c r="G1469" i="1"/>
  <c r="H1470" i="1"/>
  <c r="G1470" i="1"/>
  <c r="J1471" i="1"/>
  <c r="H1471" i="1"/>
  <c r="G1471" i="1"/>
  <c r="I1471" i="1" s="1"/>
  <c r="J1472" i="1"/>
  <c r="H1472" i="1"/>
  <c r="G1472" i="1"/>
  <c r="J1473" i="1"/>
  <c r="H1473" i="1"/>
  <c r="G1473" i="1"/>
  <c r="I1473" i="1" s="1"/>
  <c r="J1474" i="1"/>
  <c r="H1474" i="1"/>
  <c r="G1474" i="1"/>
  <c r="I1474" i="1" s="1"/>
  <c r="H1475" i="1"/>
  <c r="G1475" i="1"/>
  <c r="J1476" i="1"/>
  <c r="H1476" i="1"/>
  <c r="G1476" i="1"/>
  <c r="I1476" i="1" s="1"/>
  <c r="J1477" i="1"/>
  <c r="H1477" i="1"/>
  <c r="G1477" i="1"/>
  <c r="J1478" i="1"/>
  <c r="H1478" i="1"/>
  <c r="G1478" i="1"/>
  <c r="I1478" i="1" s="1"/>
  <c r="J1479" i="1"/>
  <c r="H1479" i="1"/>
  <c r="G1479" i="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9" i="1"/>
  <c r="G1519" i="1"/>
  <c r="H1520" i="1"/>
  <c r="G1520" i="1"/>
  <c r="H1521" i="1"/>
  <c r="G1521" i="1"/>
  <c r="H1522" i="1"/>
  <c r="G1522" i="1"/>
  <c r="H1523" i="1"/>
  <c r="G1523" i="1"/>
  <c r="H1525" i="1"/>
  <c r="G1525" i="1"/>
  <c r="H1526" i="1"/>
  <c r="G1526" i="1"/>
  <c r="H1527" i="1"/>
  <c r="G1527" i="1"/>
  <c r="H1528" i="1"/>
  <c r="G1528" i="1"/>
  <c r="H1529" i="1"/>
  <c r="G1529" i="1"/>
  <c r="H1530" i="1"/>
  <c r="G1530" i="1"/>
  <c r="H1531" i="1"/>
  <c r="G1531" i="1"/>
  <c r="H1532" i="1"/>
  <c r="G1532" i="1"/>
  <c r="H1533" i="1"/>
  <c r="G1533" i="1"/>
  <c r="H1534" i="1"/>
  <c r="G1534" i="1"/>
  <c r="H1535" i="1"/>
  <c r="G1535" i="1"/>
  <c r="H1536" i="1"/>
  <c r="G1536" i="1"/>
  <c r="H1537" i="1"/>
  <c r="G1537" i="1"/>
  <c r="H1538" i="1"/>
  <c r="G1538" i="1"/>
  <c r="H1539" i="1"/>
  <c r="G1539" i="1"/>
  <c r="H1540" i="1"/>
  <c r="G1540" i="1"/>
  <c r="H1541" i="1"/>
  <c r="G1541" i="1"/>
  <c r="H1542" i="1"/>
  <c r="G1542" i="1"/>
  <c r="H1543" i="1"/>
  <c r="G1543" i="1"/>
  <c r="H1544" i="1"/>
  <c r="G1544" i="1"/>
  <c r="H1545" i="1"/>
  <c r="G1545" i="1"/>
  <c r="H1546" i="1"/>
  <c r="G1546" i="1"/>
  <c r="H1547" i="1"/>
  <c r="G1547" i="1"/>
  <c r="H1548" i="1"/>
  <c r="G1548" i="1"/>
  <c r="H1549" i="1"/>
  <c r="G1549" i="1"/>
  <c r="H1550" i="1"/>
  <c r="G1550" i="1"/>
  <c r="H1551" i="1"/>
  <c r="G1551" i="1"/>
  <c r="H1552" i="1"/>
  <c r="G1552" i="1"/>
  <c r="H1553" i="1"/>
  <c r="G1553" i="1"/>
  <c r="H1554" i="1"/>
  <c r="G1554" i="1"/>
  <c r="H1555" i="1"/>
  <c r="G1555" i="1"/>
  <c r="H1556" i="1"/>
  <c r="G1556" i="1"/>
  <c r="H1557" i="1"/>
  <c r="G1557" i="1"/>
  <c r="H1558" i="1"/>
  <c r="G1558" i="1"/>
  <c r="H1559" i="1"/>
  <c r="G1559" i="1"/>
  <c r="H1560" i="1"/>
  <c r="G1560" i="1"/>
  <c r="H1561" i="1"/>
  <c r="G1561" i="1"/>
  <c r="H1562" i="1"/>
  <c r="G1562" i="1"/>
  <c r="H1563" i="1"/>
  <c r="G1563" i="1"/>
  <c r="H1564" i="1"/>
  <c r="G1564" i="1"/>
  <c r="H1565" i="1"/>
  <c r="G1565" i="1"/>
  <c r="H1566" i="1"/>
  <c r="G1566" i="1"/>
  <c r="H1567" i="1"/>
  <c r="G1567" i="1"/>
  <c r="H1568" i="1"/>
  <c r="G1568" i="1"/>
  <c r="H1569" i="1"/>
  <c r="G1569" i="1"/>
  <c r="H1570" i="1"/>
  <c r="G1570" i="1"/>
  <c r="H1571" i="1"/>
  <c r="G1571" i="1"/>
  <c r="H1572" i="1"/>
  <c r="G1572" i="1"/>
  <c r="H1573" i="1"/>
  <c r="G1573" i="1"/>
  <c r="H1574" i="1"/>
  <c r="G1574" i="1"/>
  <c r="H1575" i="1"/>
  <c r="G1575" i="1"/>
  <c r="H1576" i="1"/>
  <c r="G1576" i="1"/>
  <c r="H1577" i="1"/>
  <c r="G1577" i="1"/>
  <c r="H1578" i="1"/>
  <c r="G1578" i="1"/>
  <c r="H1579" i="1"/>
  <c r="G1579" i="1"/>
  <c r="H1580" i="1"/>
  <c r="G1580" i="1"/>
  <c r="E412" i="4"/>
  <c r="E290" i="4"/>
  <c r="D286" i="1" s="1"/>
  <c r="E413" i="4"/>
  <c r="E291" i="4"/>
  <c r="D287" i="1" s="1"/>
  <c r="H21" i="9"/>
  <c r="G21" i="9"/>
  <c r="F152" i="4"/>
  <c r="E408" i="4"/>
  <c r="D403" i="1" s="1"/>
  <c r="D643" i="4"/>
  <c r="F416" i="4"/>
  <c r="D644" i="4"/>
  <c r="F417" i="4"/>
  <c r="E644" i="4"/>
  <c r="D638" i="1" s="1"/>
  <c r="G143" i="9"/>
  <c r="E143" i="9" s="1"/>
  <c r="B143" i="9" s="1"/>
  <c r="F603" i="4"/>
  <c r="G289" i="9"/>
  <c r="E289" i="9" s="1"/>
  <c r="B289" i="9" s="1"/>
  <c r="F88" i="5"/>
  <c r="G290" i="9"/>
  <c r="E290" i="9" s="1"/>
  <c r="B290" i="9" s="1"/>
  <c r="F149" i="5"/>
  <c r="G310" i="9"/>
  <c r="E310" i="9" s="1"/>
  <c r="B310" i="9" s="1"/>
  <c r="F206" i="5"/>
  <c r="F5" i="6"/>
  <c r="B315" i="9"/>
  <c r="E314" i="9"/>
  <c r="I10" i="3" s="1"/>
  <c r="D42" i="8"/>
  <c r="G280" i="9"/>
  <c r="E280" i="9" s="1"/>
  <c r="B280" i="9" s="1"/>
  <c r="G279" i="9"/>
  <c r="E279" i="9" s="1"/>
  <c r="B279"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H165" i="9"/>
  <c r="G165" i="9"/>
  <c r="E165" i="9" s="1"/>
  <c r="B165" i="9" s="1"/>
  <c r="G164" i="9"/>
  <c r="E164" i="9" s="1"/>
  <c r="B164" i="9" s="1"/>
  <c r="G163" i="9"/>
  <c r="E163" i="9" s="1"/>
  <c r="B163" i="9" s="1"/>
  <c r="G162" i="9"/>
  <c r="E162" i="9" s="1"/>
  <c r="B162" i="9" s="1"/>
  <c r="G161" i="9"/>
  <c r="E161" i="9" s="1"/>
  <c r="B161" i="9" s="1"/>
  <c r="I10" i="9"/>
  <c r="F484" i="4" l="1"/>
  <c r="C478" i="1"/>
  <c r="F50" i="4"/>
  <c r="C46" i="1"/>
  <c r="F146" i="5"/>
  <c r="C1124" i="1"/>
  <c r="F351" i="4"/>
  <c r="D350" i="4"/>
  <c r="C346" i="1"/>
  <c r="F311" i="4"/>
  <c r="D298" i="4"/>
  <c r="C306" i="1"/>
  <c r="E166" i="9"/>
  <c r="B166" i="9" s="1"/>
  <c r="F529" i="4"/>
  <c r="C523" i="1"/>
  <c r="D528" i="4"/>
  <c r="F163" i="4"/>
  <c r="C159" i="1"/>
  <c r="C148" i="1"/>
  <c r="D151" i="4"/>
  <c r="F129" i="6"/>
  <c r="C1423" i="1"/>
  <c r="G309" i="9"/>
  <c r="E309" i="9" s="1"/>
  <c r="B309" i="9" s="1"/>
  <c r="I1477" i="1"/>
  <c r="I1468" i="1"/>
  <c r="I1464" i="1"/>
  <c r="I1451" i="1"/>
  <c r="I1447" i="1"/>
  <c r="I1443" i="1"/>
  <c r="I1439" i="1"/>
  <c r="F35" i="6"/>
  <c r="H25" i="3"/>
  <c r="C1329" i="1"/>
  <c r="F252" i="4"/>
  <c r="C248" i="1"/>
  <c r="E68" i="5"/>
  <c r="D176" i="5"/>
  <c r="C1154" i="1"/>
  <c r="F177" i="5"/>
  <c r="E407" i="4"/>
  <c r="D402" i="1" s="1"/>
  <c r="H24" i="3"/>
  <c r="C1299" i="1"/>
  <c r="H307" i="9"/>
  <c r="E176" i="5"/>
  <c r="D1154" i="1"/>
  <c r="F224" i="4"/>
  <c r="C220" i="1"/>
  <c r="F593" i="4"/>
  <c r="C587" i="1"/>
  <c r="D1435" i="1"/>
  <c r="I28" i="3"/>
  <c r="E528" i="4"/>
  <c r="I20" i="3"/>
  <c r="D985" i="1"/>
  <c r="F238" i="5"/>
  <c r="C1215" i="1"/>
  <c r="D237" i="5"/>
  <c r="F7" i="5"/>
  <c r="C985" i="1"/>
  <c r="H20" i="3"/>
  <c r="G307" i="9"/>
  <c r="E307" i="9" s="1"/>
  <c r="B307" i="9" s="1"/>
  <c r="I1472" i="1"/>
  <c r="I1459" i="1"/>
  <c r="I1455" i="1"/>
  <c r="F421" i="4"/>
  <c r="D420" i="4"/>
  <c r="C415" i="1"/>
  <c r="F215" i="4"/>
  <c r="C211" i="1"/>
  <c r="F567" i="4"/>
  <c r="C561" i="1"/>
  <c r="F82" i="4"/>
  <c r="C78" i="1"/>
  <c r="E237" i="5"/>
  <c r="D141" i="6"/>
  <c r="G1167" i="1"/>
  <c r="F118" i="5"/>
  <c r="D68" i="5"/>
  <c r="C1096" i="1"/>
  <c r="F196" i="4"/>
  <c r="C192" i="1"/>
  <c r="F124" i="4"/>
  <c r="C120" i="1"/>
  <c r="F190" i="5"/>
  <c r="E21" i="9"/>
  <c r="B21" i="9" s="1"/>
  <c r="G509" i="1"/>
  <c r="G479" i="1"/>
  <c r="F7" i="4"/>
  <c r="C3" i="1"/>
  <c r="D6" i="4"/>
  <c r="D2" i="1"/>
  <c r="I16" i="3"/>
  <c r="E635" i="4"/>
  <c r="D629" i="1" s="1"/>
  <c r="D414" i="1"/>
  <c r="F245" i="5"/>
  <c r="C1222" i="1"/>
  <c r="F472" i="4"/>
  <c r="C466" i="1"/>
  <c r="I1479" i="1"/>
  <c r="I1466" i="1"/>
  <c r="I1462" i="1"/>
  <c r="I1449" i="1"/>
  <c r="I1441" i="1"/>
  <c r="F89" i="6"/>
  <c r="C1383" i="1"/>
  <c r="F134" i="5"/>
  <c r="C1112" i="1"/>
  <c r="I29" i="3"/>
  <c r="D1436" i="1"/>
  <c r="C1524" i="1"/>
  <c r="D43" i="8"/>
  <c r="K1450" i="9" s="1"/>
  <c r="F213" i="9"/>
  <c r="B213" i="9" s="1"/>
  <c r="I34" i="3"/>
  <c r="C1517" i="1"/>
  <c r="F141" i="6"/>
  <c r="H28" i="3"/>
  <c r="C1435" i="1"/>
  <c r="G317" i="9"/>
  <c r="E317" i="9" s="1"/>
  <c r="F644" i="4"/>
  <c r="C638" i="1"/>
  <c r="F643" i="4"/>
  <c r="C637" i="1"/>
  <c r="E640" i="4"/>
  <c r="E415" i="4"/>
  <c r="D410" i="1" s="1"/>
  <c r="D408" i="1"/>
  <c r="E639" i="4"/>
  <c r="E414" i="4"/>
  <c r="D409" i="1" s="1"/>
  <c r="D407" i="1"/>
  <c r="C293" i="1" l="1"/>
  <c r="D407" i="4"/>
  <c r="F298" i="4"/>
  <c r="H1329" i="1"/>
  <c r="G1329" i="1"/>
  <c r="G346" i="1"/>
  <c r="H346" i="1"/>
  <c r="G211" i="1"/>
  <c r="H211" i="1"/>
  <c r="F237" i="5"/>
  <c r="H23" i="3"/>
  <c r="C1214" i="1"/>
  <c r="H1423" i="1"/>
  <c r="G1423" i="1"/>
  <c r="H1096" i="1"/>
  <c r="G1096" i="1"/>
  <c r="C2" i="1"/>
  <c r="H16" i="3"/>
  <c r="D412" i="4"/>
  <c r="F6" i="4"/>
  <c r="F68" i="5"/>
  <c r="H21" i="3"/>
  <c r="C1046" i="1"/>
  <c r="C414" i="1"/>
  <c r="D635" i="4"/>
  <c r="F420" i="4"/>
  <c r="I22" i="3"/>
  <c r="E175" i="5"/>
  <c r="D1152" i="1" s="1"/>
  <c r="D1153" i="1"/>
  <c r="H19" i="9"/>
  <c r="E19" i="9" s="1"/>
  <c r="B19" i="9" s="1"/>
  <c r="H17" i="3"/>
  <c r="C147" i="1"/>
  <c r="F151" i="4"/>
  <c r="D289" i="4"/>
  <c r="C345" i="1"/>
  <c r="F350" i="4"/>
  <c r="D408" i="4"/>
  <c r="H985" i="1"/>
  <c r="G985" i="1"/>
  <c r="H415" i="1"/>
  <c r="G415" i="1"/>
  <c r="H1215" i="1"/>
  <c r="G1215" i="1"/>
  <c r="H3" i="1"/>
  <c r="G3" i="1"/>
  <c r="H148" i="1"/>
  <c r="G148" i="1"/>
  <c r="I21" i="3"/>
  <c r="D1046" i="1"/>
  <c r="H1299" i="1"/>
  <c r="G1299" i="1"/>
  <c r="H159" i="1"/>
  <c r="G159" i="1"/>
  <c r="H1124" i="1"/>
  <c r="G1124" i="1"/>
  <c r="H248" i="1"/>
  <c r="G248" i="1"/>
  <c r="E6" i="5"/>
  <c r="G466" i="1"/>
  <c r="H466" i="1"/>
  <c r="I23" i="3"/>
  <c r="D1214" i="1"/>
  <c r="D522" i="1"/>
  <c r="E636" i="4"/>
  <c r="D630" i="1" s="1"/>
  <c r="C522" i="1"/>
  <c r="D636" i="4"/>
  <c r="F528" i="4"/>
  <c r="H46" i="1"/>
  <c r="G46" i="1"/>
  <c r="G78" i="1"/>
  <c r="H78" i="1"/>
  <c r="H523" i="1"/>
  <c r="G523" i="1"/>
  <c r="G192" i="1"/>
  <c r="H192" i="1"/>
  <c r="G1436" i="1"/>
  <c r="H1436" i="1"/>
  <c r="H1222" i="1"/>
  <c r="G1222" i="1"/>
  <c r="H1154" i="1"/>
  <c r="G1154" i="1"/>
  <c r="G478" i="1"/>
  <c r="H478" i="1"/>
  <c r="H306" i="1"/>
  <c r="G306" i="1"/>
  <c r="H1383" i="1"/>
  <c r="G1383" i="1"/>
  <c r="H220" i="1"/>
  <c r="G220" i="1"/>
  <c r="H1112" i="1"/>
  <c r="G1112" i="1"/>
  <c r="G120" i="1"/>
  <c r="H120" i="1"/>
  <c r="G561" i="1"/>
  <c r="H561" i="1"/>
  <c r="D6" i="5"/>
  <c r="H587" i="1"/>
  <c r="G587" i="1"/>
  <c r="F176" i="5"/>
  <c r="C1153" i="1"/>
  <c r="H22" i="3"/>
  <c r="D175" i="5"/>
  <c r="G312" i="9"/>
  <c r="E312" i="9" s="1"/>
  <c r="B312" i="9" s="1"/>
  <c r="G313" i="9"/>
  <c r="E313" i="9" s="1"/>
  <c r="B313" i="9" s="1"/>
  <c r="C1518" i="1"/>
  <c r="H11" i="3" s="1"/>
  <c r="I35" i="3"/>
  <c r="H1524" i="1"/>
  <c r="G1524" i="1"/>
  <c r="E641" i="4"/>
  <c r="D633" i="1"/>
  <c r="E642" i="4"/>
  <c r="D634" i="1"/>
  <c r="H637" i="1"/>
  <c r="G637" i="1"/>
  <c r="H638" i="1"/>
  <c r="G638" i="1"/>
  <c r="B317" i="9"/>
  <c r="E316" i="9"/>
  <c r="H1435" i="1"/>
  <c r="G1435" i="1"/>
  <c r="H9" i="3"/>
  <c r="H1517" i="1"/>
  <c r="G1517" i="1"/>
  <c r="C984" i="1" l="1"/>
  <c r="G278" i="9"/>
  <c r="F6" i="5"/>
  <c r="G284" i="9"/>
  <c r="E284" i="9" s="1"/>
  <c r="B284" i="9" s="1"/>
  <c r="H414" i="1"/>
  <c r="G414" i="1"/>
  <c r="H1214" i="1"/>
  <c r="G1214" i="1"/>
  <c r="G345" i="1"/>
  <c r="H345" i="1"/>
  <c r="H1046" i="1"/>
  <c r="G1046" i="1"/>
  <c r="H147" i="1"/>
  <c r="G147" i="1"/>
  <c r="D639" i="4"/>
  <c r="F412" i="4"/>
  <c r="C407" i="1"/>
  <c r="F175" i="5"/>
  <c r="C1152" i="1"/>
  <c r="F636" i="4"/>
  <c r="C630" i="1"/>
  <c r="H522" i="1"/>
  <c r="G522" i="1"/>
  <c r="H2" i="1"/>
  <c r="G2" i="1"/>
  <c r="D290" i="4"/>
  <c r="C285" i="1"/>
  <c r="D291" i="4"/>
  <c r="F289" i="4"/>
  <c r="D413" i="4"/>
  <c r="H1153" i="1"/>
  <c r="G1153" i="1"/>
  <c r="H278" i="9"/>
  <c r="D984" i="1"/>
  <c r="F407" i="4"/>
  <c r="C402" i="1"/>
  <c r="F408" i="4"/>
  <c r="C403" i="1"/>
  <c r="F635" i="4"/>
  <c r="C629" i="1"/>
  <c r="H293" i="1"/>
  <c r="G293" i="1"/>
  <c r="E311" i="9"/>
  <c r="I11" i="3" s="1"/>
  <c r="H1518" i="1"/>
  <c r="G1518" i="1"/>
  <c r="N3" i="9"/>
  <c r="K3" i="9"/>
  <c r="I9" i="3"/>
  <c r="E646" i="4"/>
  <c r="D636" i="1"/>
  <c r="E645" i="4"/>
  <c r="D635" i="1"/>
  <c r="H1152" i="1" l="1"/>
  <c r="G1152" i="1"/>
  <c r="D415" i="4"/>
  <c r="D640" i="4"/>
  <c r="F413" i="4"/>
  <c r="C408" i="1"/>
  <c r="H407" i="1"/>
  <c r="G407" i="1"/>
  <c r="G285" i="1"/>
  <c r="H285" i="1"/>
  <c r="H630" i="1"/>
  <c r="G630" i="1"/>
  <c r="H629" i="1"/>
  <c r="G629" i="1"/>
  <c r="F291" i="4"/>
  <c r="C287" i="1"/>
  <c r="D414" i="4"/>
  <c r="G403" i="1"/>
  <c r="H403" i="1"/>
  <c r="C286" i="1"/>
  <c r="F290" i="4"/>
  <c r="F639" i="4"/>
  <c r="C633" i="1"/>
  <c r="E278" i="9"/>
  <c r="G402" i="1"/>
  <c r="H402" i="1"/>
  <c r="H8" i="3"/>
  <c r="M3" i="9" s="1"/>
  <c r="H984" i="1"/>
  <c r="G984" i="1"/>
  <c r="I18" i="3"/>
  <c r="D639" i="1"/>
  <c r="I19" i="3"/>
  <c r="D640" i="1"/>
  <c r="H633" i="1" l="1"/>
  <c r="G633" i="1"/>
  <c r="B278" i="9"/>
  <c r="E277" i="9"/>
  <c r="I8" i="3" s="1"/>
  <c r="G408" i="1"/>
  <c r="H408" i="1"/>
  <c r="F414" i="4"/>
  <c r="C409" i="1"/>
  <c r="F415" i="4"/>
  <c r="C410" i="1"/>
  <c r="H286" i="1"/>
  <c r="G286" i="1"/>
  <c r="G287" i="1"/>
  <c r="H287" i="1"/>
  <c r="D642" i="4"/>
  <c r="C634" i="1"/>
  <c r="D641" i="4"/>
  <c r="F640" i="4"/>
  <c r="H409" i="1" l="1"/>
  <c r="G409" i="1"/>
  <c r="D645" i="4"/>
  <c r="C635" i="1"/>
  <c r="F641" i="4"/>
  <c r="G410" i="1"/>
  <c r="H410" i="1"/>
  <c r="D646" i="4"/>
  <c r="F642" i="4"/>
  <c r="C636" i="1"/>
  <c r="G634" i="1"/>
  <c r="H634" i="1"/>
  <c r="F646" i="4" l="1"/>
  <c r="H19" i="3"/>
  <c r="C640" i="1"/>
  <c r="G636" i="1"/>
  <c r="H636" i="1"/>
  <c r="H635" i="1"/>
  <c r="G635" i="1"/>
  <c r="F645" i="4"/>
  <c r="C639" i="1"/>
  <c r="H18" i="3"/>
  <c r="G276" i="9"/>
  <c r="E276" i="9" s="1"/>
  <c r="B276" i="9" s="1"/>
  <c r="G639" i="1" l="1"/>
  <c r="H7" i="3"/>
  <c r="J3" i="9" s="1"/>
  <c r="I17" i="9" s="1"/>
  <c r="H639" i="1"/>
  <c r="G640" i="1"/>
  <c r="H640" i="1"/>
  <c r="K13" i="9" l="1"/>
  <c r="K5" i="9"/>
  <c r="I6" i="9"/>
  <c r="L15" i="9"/>
  <c r="L272" i="9"/>
  <c r="F272" i="9" s="1"/>
  <c r="G18" i="9"/>
  <c r="J10" i="9"/>
  <c r="K6" i="9"/>
  <c r="I11" i="9"/>
  <c r="E11" i="9" s="1"/>
  <c r="B11" i="9" s="1"/>
  <c r="M15" i="9"/>
  <c r="M272" i="9"/>
  <c r="J5" i="9"/>
  <c r="J11" i="9"/>
  <c r="G16" i="9"/>
  <c r="G274" i="9"/>
  <c r="H274" i="9"/>
  <c r="J17" i="9"/>
  <c r="K9" i="9"/>
  <c r="H15" i="9"/>
  <c r="J6" i="9"/>
  <c r="I7" i="9"/>
  <c r="J7" i="9"/>
  <c r="I8" i="9"/>
  <c r="E8" i="9" s="1"/>
  <c r="B8" i="9" s="1"/>
  <c r="J8" i="9"/>
  <c r="K12" i="9"/>
  <c r="G17" i="9"/>
  <c r="J9" i="9"/>
  <c r="G15" i="9"/>
  <c r="E15" i="9" s="1"/>
  <c r="H18" i="9"/>
  <c r="K10" i="9"/>
  <c r="K11" i="9"/>
  <c r="H16" i="9"/>
  <c r="K7" i="9"/>
  <c r="I12" i="9"/>
  <c r="E12" i="9" s="1"/>
  <c r="B12" i="9" s="1"/>
  <c r="L16" i="9"/>
  <c r="F16" i="9" s="1"/>
  <c r="J12" i="9"/>
  <c r="M16" i="9"/>
  <c r="K8" i="9"/>
  <c r="I13" i="9"/>
  <c r="H17" i="9"/>
  <c r="I5" i="9"/>
  <c r="E5" i="9" s="1"/>
  <c r="B5" i="9" s="1"/>
  <c r="I9" i="9"/>
  <c r="J13" i="9"/>
  <c r="E10" i="9"/>
  <c r="B10" i="9" s="1"/>
  <c r="E7" i="9"/>
  <c r="B7" i="9" s="1"/>
  <c r="E9" i="9"/>
  <c r="B9" i="9" s="1"/>
  <c r="F15" i="9"/>
  <c r="E18" i="9"/>
  <c r="B18" i="9" s="1"/>
  <c r="E17" i="9"/>
  <c r="B17" i="9" s="1"/>
  <c r="E6" i="9"/>
  <c r="B6" i="9" s="1"/>
  <c r="E13" i="9"/>
  <c r="B13" i="9" s="1"/>
  <c r="F20" i="9" l="1"/>
  <c r="F3" i="9" s="1"/>
  <c r="B272" i="9"/>
  <c r="B15" i="9"/>
  <c r="F14" i="9"/>
  <c r="E274" i="9"/>
  <c r="E16" i="9"/>
  <c r="B16" i="9" s="1"/>
  <c r="E4" i="9"/>
  <c r="B274" i="9" l="1"/>
  <c r="E20" i="9"/>
  <c r="I7" i="3" s="1"/>
  <c r="E14" i="9"/>
  <c r="E3" i="9" s="1"/>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<sst xmlns="http://schemas.openxmlformats.org/spreadsheetml/2006/main" count="4362" uniqueCount="3424">
  <si>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</si>
  <si>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</si>
  <si>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</si>
  <si>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</si>
  <si>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</si>
  <si>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</si>
  <si>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</si>
  <si>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</si>
  <si>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</si>
  <si>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</si>
  <si>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</si>
  <si>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</si>
  <si>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</si>
  <si>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</si>
  <si>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</si>
  <si>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</si>
  <si>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</si>
  <si>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</si>
  <si>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</si>
  <si>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</si>
  <si>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</si>
  <si>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</si>
  <si>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</si>
  <si>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</si>
  <si>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</si>
  <si>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</si>
  <si>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</si>
  <si>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</si>
  <si>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</si>
  <si>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</si>
  <si>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</si>
  <si>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</si>
  <si>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</si>
  <si>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</si>
  <si>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</si>
  <si>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</si>
  <si>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</si>
  <si>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</si>
  <si>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</si>
  <si>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</si>
  <si>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</si>
  <si>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</si>
  <si>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</si>
  <si>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</si>
  <si>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</si>
  <si>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</si>
  <si>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</si>
  <si>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</si>
  <si>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</si>
  <si>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32490 - OPĆINA BRESTOVAC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</si>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</sst>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1224538.17</v>
      </c>
      <c r="D2" s="6">
        <f>'PR-RAS'!E6</f>
        <v>1536932.8399999999</v>
      </c>
      <c r="E2" s="6">
        <v>0</v>
      </c>
      <c r="F2" s="6">
        <v>0</v>
      </c>
      <c r="G2" s="7">
        <f t="shared" ref="G2:G264" si="0">(B2/1000)*(C2*1+D2*2)</f>
        <v>4298.4038499999997</v>
      </c>
      <c r="H2" s="7">
        <f t="shared" ref="H2:H264" si="1">ABS(C2-ROUND(C2,0))+ABS(D2-ROUND(D2,0))</f>
        <v>0.33000000007450581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461785.60999999993</v>
      </c>
      <c r="D3" s="1">
        <f>'PR-RAS'!E7</f>
        <v>519083.7</v>
      </c>
      <c r="E3" s="1">
        <v>0</v>
      </c>
      <c r="F3" s="1">
        <v>0</v>
      </c>
      <c r="G3" s="2">
        <f t="shared" si="0"/>
        <v>2999.9060199999999</v>
      </c>
      <c r="H3" s="2">
        <f t="shared" si="1"/>
        <v>0.69000000006053597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430501.54</v>
      </c>
      <c r="D4" s="1">
        <f>'PR-RAS'!E8</f>
        <v>467239.99</v>
      </c>
      <c r="E4" s="1">
        <v>0</v>
      </c>
      <c r="F4" s="1">
        <v>0</v>
      </c>
      <c r="G4" s="2">
        <f t="shared" si="0"/>
        <v>4094.9445600000004</v>
      </c>
      <c r="H4" s="2">
        <f t="shared" si="1"/>
        <v>0.47000000003026798</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430501.54</v>
      </c>
      <c r="D5" s="1">
        <f>'PR-RAS'!E9</f>
        <v>467239.99</v>
      </c>
      <c r="E5" s="1">
        <v>0</v>
      </c>
      <c r="F5" s="1">
        <v>0</v>
      </c>
      <c r="G5" s="2">
        <f t="shared" si="0"/>
        <v>5459.9260800000002</v>
      </c>
      <c r="H5" s="2">
        <f t="shared" si="1"/>
        <v>0.47000000003026798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29353.969999999998</v>
      </c>
      <c r="D19" s="1">
        <f>'PR-RAS'!E23</f>
        <v>49038.26</v>
      </c>
      <c r="E19" s="1">
        <v>0</v>
      </c>
      <c r="F19" s="1">
        <v>0</v>
      </c>
      <c r="G19" s="2">
        <f t="shared" si="0"/>
        <v>2293.7488199999998</v>
      </c>
      <c r="H19" s="2">
        <f t="shared" si="1"/>
        <v>0.29000000000451109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1949.26</v>
      </c>
      <c r="D20" s="1">
        <f>'PR-RAS'!E24</f>
        <v>2036.35</v>
      </c>
      <c r="E20" s="1">
        <v>0</v>
      </c>
      <c r="F20" s="1">
        <v>0</v>
      </c>
      <c r="G20" s="2">
        <f t="shared" si="0"/>
        <v>114.41723999999999</v>
      </c>
      <c r="H20" s="2">
        <f t="shared" si="1"/>
        <v>0.60999999999989996</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27404.71</v>
      </c>
      <c r="D23" s="1">
        <f>'PR-RAS'!E27</f>
        <v>47001.91</v>
      </c>
      <c r="E23" s="1">
        <v>0</v>
      </c>
      <c r="F23" s="1">
        <v>0</v>
      </c>
      <c r="G23" s="2">
        <f t="shared" si="0"/>
        <v>2670.9876599999998</v>
      </c>
      <c r="H23" s="2">
        <f t="shared" si="1"/>
        <v>0.37999999999738066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1930.1</v>
      </c>
      <c r="D25" s="1">
        <f>'PR-RAS'!E29</f>
        <v>2805.45</v>
      </c>
      <c r="E25" s="1">
        <v>0</v>
      </c>
      <c r="F25" s="1">
        <v>0</v>
      </c>
      <c r="G25" s="2">
        <f t="shared" si="0"/>
        <v>180.98400000000001</v>
      </c>
      <c r="H25" s="2">
        <f t="shared" si="1"/>
        <v>0.54999999999972715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1930.1</v>
      </c>
      <c r="D27" s="1">
        <f>'PR-RAS'!E31</f>
        <v>2805.45</v>
      </c>
      <c r="E27" s="1">
        <v>0</v>
      </c>
      <c r="F27" s="1">
        <v>0</v>
      </c>
      <c r="G27" s="2">
        <f t="shared" si="0"/>
        <v>196.066</v>
      </c>
      <c r="H27" s="2">
        <f t="shared" si="1"/>
        <v>0.54999999999972715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581129.48</v>
      </c>
      <c r="D46" s="1">
        <f>'PR-RAS'!E50</f>
        <v>601867.28</v>
      </c>
      <c r="E46" s="1">
        <v>0</v>
      </c>
      <c r="F46" s="1">
        <v>0</v>
      </c>
      <c r="G46" s="2">
        <f t="shared" si="0"/>
        <v>80318.881800000003</v>
      </c>
      <c r="H46" s="2">
        <f t="shared" si="1"/>
        <v>0.76000000000931323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581129.48</v>
      </c>
      <c r="D55" s="1">
        <f>'PR-RAS'!E59</f>
        <v>601867.28</v>
      </c>
      <c r="E55" s="1">
        <v>0</v>
      </c>
      <c r="F55" s="1">
        <v>0</v>
      </c>
      <c r="G55" s="2">
        <f t="shared" si="0"/>
        <v>96382.658160000006</v>
      </c>
      <c r="H55" s="2">
        <f t="shared" si="1"/>
        <v>0.76000000000931323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477252.62</v>
      </c>
      <c r="D56" s="1">
        <f>'PR-RAS'!E60</f>
        <v>551869.17000000004</v>
      </c>
      <c r="E56" s="1">
        <v>0</v>
      </c>
      <c r="F56" s="1">
        <v>0</v>
      </c>
      <c r="G56" s="2">
        <f t="shared" si="0"/>
        <v>86954.502800000002</v>
      </c>
      <c r="H56" s="2">
        <f t="shared" si="1"/>
        <v>0.55000000004656613</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103876.86</v>
      </c>
      <c r="D57" s="1">
        <f>'PR-RAS'!E61</f>
        <v>49998.11</v>
      </c>
      <c r="E57" s="1">
        <v>0</v>
      </c>
      <c r="F57" s="1">
        <v>0</v>
      </c>
      <c r="G57" s="2">
        <f t="shared" si="0"/>
        <v>11416.89248</v>
      </c>
      <c r="H57" s="2">
        <f t="shared" si="1"/>
        <v>0.25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27875.54</v>
      </c>
      <c r="D78" s="1">
        <f>'PR-RAS'!E82</f>
        <v>37267.729999999996</v>
      </c>
      <c r="E78" s="1">
        <v>0</v>
      </c>
      <c r="F78" s="1">
        <v>0</v>
      </c>
      <c r="G78" s="2">
        <f t="shared" si="0"/>
        <v>7885.6469999999999</v>
      </c>
      <c r="H78" s="2">
        <f t="shared" si="1"/>
        <v>0.73000000000320142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20.66</v>
      </c>
      <c r="D79" s="1">
        <f>'PR-RAS'!E83</f>
        <v>37.11</v>
      </c>
      <c r="E79" s="1">
        <v>0</v>
      </c>
      <c r="F79" s="1">
        <v>0</v>
      </c>
      <c r="G79" s="2">
        <f t="shared" si="0"/>
        <v>7.4006399999999992</v>
      </c>
      <c r="H79" s="2">
        <f t="shared" si="1"/>
        <v>0.44999999999999929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20.66</v>
      </c>
      <c r="D81" s="1">
        <f>'PR-RAS'!E85</f>
        <v>37.11</v>
      </c>
      <c r="E81" s="1">
        <v>0</v>
      </c>
      <c r="F81" s="1">
        <v>0</v>
      </c>
      <c r="G81" s="2">
        <f t="shared" si="0"/>
        <v>7.5903999999999998</v>
      </c>
      <c r="H81" s="2">
        <f t="shared" si="1"/>
        <v>0.44999999999999929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27854.880000000001</v>
      </c>
      <c r="D87" s="1">
        <f>'PR-RAS'!E91</f>
        <v>37230.619999999995</v>
      </c>
      <c r="E87" s="1">
        <v>0</v>
      </c>
      <c r="F87" s="1">
        <v>0</v>
      </c>
      <c r="G87" s="2">
        <f t="shared" si="0"/>
        <v>8799.1863199999989</v>
      </c>
      <c r="H87" s="2">
        <f t="shared" si="1"/>
        <v>0.50000000000363798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4140.96</v>
      </c>
      <c r="D88" s="1">
        <f>'PR-RAS'!E92</f>
        <v>0</v>
      </c>
      <c r="E88" s="1">
        <v>0</v>
      </c>
      <c r="F88" s="1">
        <v>0</v>
      </c>
      <c r="G88" s="2">
        <f t="shared" si="0"/>
        <v>360.26351999999997</v>
      </c>
      <c r="H88" s="2">
        <f t="shared" si="1"/>
        <v>3.999999999996362E-2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23403.52</v>
      </c>
      <c r="D89" s="1">
        <f>'PR-RAS'!E93</f>
        <v>36329.629999999997</v>
      </c>
      <c r="E89" s="1">
        <v>0</v>
      </c>
      <c r="F89" s="1">
        <v>0</v>
      </c>
      <c r="G89" s="2">
        <f t="shared" si="0"/>
        <v>8453.5246399999996</v>
      </c>
      <c r="H89" s="2">
        <f t="shared" si="1"/>
        <v>0.85000000000218279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0.32</v>
      </c>
      <c r="D90" s="1">
        <f>'PR-RAS'!E94</f>
        <v>0.53</v>
      </c>
      <c r="E90" s="1">
        <v>0</v>
      </c>
      <c r="F90" s="1">
        <v>0</v>
      </c>
      <c r="G90" s="2">
        <f t="shared" si="0"/>
        <v>0.12282</v>
      </c>
      <c r="H90" s="2">
        <f t="shared" si="1"/>
        <v>0.79</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310.08</v>
      </c>
      <c r="D93" s="1">
        <f>'PR-RAS'!E97</f>
        <v>900.46</v>
      </c>
      <c r="E93" s="1">
        <v>0</v>
      </c>
      <c r="F93" s="1">
        <v>0</v>
      </c>
      <c r="G93" s="2">
        <f t="shared" si="0"/>
        <v>194.21199999999999</v>
      </c>
      <c r="H93" s="2">
        <f t="shared" si="1"/>
        <v>0.54000000000002046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150932.03</v>
      </c>
      <c r="D102" s="1">
        <f>'PR-RAS'!E106</f>
        <v>376758.83999999997</v>
      </c>
      <c r="E102" s="1">
        <v>0</v>
      </c>
      <c r="F102" s="1">
        <v>0</v>
      </c>
      <c r="G102" s="2">
        <f t="shared" si="0"/>
        <v>91349.420710000006</v>
      </c>
      <c r="H102" s="2">
        <f t="shared" si="1"/>
        <v>0.19000000003143214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6.56</v>
      </c>
      <c r="D103" s="1">
        <f>'PR-RAS'!E107</f>
        <v>8.99</v>
      </c>
      <c r="E103" s="1">
        <v>0</v>
      </c>
      <c r="F103" s="1">
        <v>0</v>
      </c>
      <c r="G103" s="2">
        <f t="shared" si="0"/>
        <v>2.5030799999999997</v>
      </c>
      <c r="H103" s="2">
        <f t="shared" si="1"/>
        <v>0.45000000000000018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6.56</v>
      </c>
      <c r="D106" s="1">
        <f>'PR-RAS'!E110</f>
        <v>8.99</v>
      </c>
      <c r="E106" s="1">
        <v>0</v>
      </c>
      <c r="F106" s="1">
        <v>0</v>
      </c>
      <c r="G106" s="2">
        <f t="shared" si="0"/>
        <v>2.5766999999999998</v>
      </c>
      <c r="H106" s="2">
        <f t="shared" si="1"/>
        <v>0.45000000000000018</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116752.98</v>
      </c>
      <c r="D108" s="1">
        <f>'PR-RAS'!E112</f>
        <v>352322.69</v>
      </c>
      <c r="E108" s="1">
        <v>0</v>
      </c>
      <c r="F108" s="1">
        <v>0</v>
      </c>
      <c r="G108" s="2">
        <f t="shared" si="0"/>
        <v>87889.624519999998</v>
      </c>
      <c r="H108" s="2">
        <f t="shared" si="1"/>
        <v>0.33000000000174623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58.84</v>
      </c>
      <c r="D110" s="1">
        <f>'PR-RAS'!E114</f>
        <v>66.67</v>
      </c>
      <c r="E110" s="1">
        <v>0</v>
      </c>
      <c r="F110" s="1">
        <v>0</v>
      </c>
      <c r="G110" s="2">
        <f t="shared" si="0"/>
        <v>20.947620000000001</v>
      </c>
      <c r="H110" s="2">
        <f t="shared" si="1"/>
        <v>0.48999999999999488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116444.14</v>
      </c>
      <c r="D111" s="1">
        <f>'PR-RAS'!E115</f>
        <v>348756.02</v>
      </c>
      <c r="E111" s="1">
        <v>0</v>
      </c>
      <c r="F111" s="1">
        <v>0</v>
      </c>
      <c r="G111" s="2">
        <f t="shared" si="0"/>
        <v>89535.179800000013</v>
      </c>
      <c r="H111" s="2">
        <f t="shared" si="1"/>
        <v>0.16000000001804437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250</v>
      </c>
      <c r="D113" s="1">
        <f>'PR-RAS'!E117</f>
        <v>3500</v>
      </c>
      <c r="E113" s="1">
        <v>0</v>
      </c>
      <c r="F113" s="1">
        <v>0</v>
      </c>
      <c r="G113" s="2">
        <f t="shared" si="0"/>
        <v>812</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34172.49</v>
      </c>
      <c r="D116" s="1">
        <f>'PR-RAS'!E120</f>
        <v>24427.16</v>
      </c>
      <c r="E116" s="1">
        <v>0</v>
      </c>
      <c r="F116" s="1">
        <v>0</v>
      </c>
      <c r="G116" s="2">
        <f t="shared" si="0"/>
        <v>9548.0831500000004</v>
      </c>
      <c r="H116" s="2">
        <f t="shared" si="1"/>
        <v>0.64999999999781721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228.18</v>
      </c>
      <c r="D117" s="1">
        <f>'PR-RAS'!E121</f>
        <v>676.53</v>
      </c>
      <c r="E117" s="1">
        <v>0</v>
      </c>
      <c r="F117" s="1">
        <v>0</v>
      </c>
      <c r="G117" s="2">
        <f t="shared" si="0"/>
        <v>183.42384000000001</v>
      </c>
      <c r="H117" s="2">
        <f t="shared" si="1"/>
        <v>0.65000000000003411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33944.31</v>
      </c>
      <c r="D118" s="1">
        <f>'PR-RAS'!E122</f>
        <v>23750.63</v>
      </c>
      <c r="E118" s="1">
        <v>0</v>
      </c>
      <c r="F118" s="1">
        <v>0</v>
      </c>
      <c r="G118" s="2">
        <f t="shared" si="0"/>
        <v>9529.131690000002</v>
      </c>
      <c r="H118" s="2">
        <f t="shared" si="1"/>
        <v>0.67999999999665306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2815.51</v>
      </c>
      <c r="D135" s="1">
        <f>'PR-RAS'!E139</f>
        <v>1955.29</v>
      </c>
      <c r="E135" s="1">
        <v>0</v>
      </c>
      <c r="F135" s="1">
        <v>0</v>
      </c>
      <c r="G135" s="2">
        <f t="shared" si="0"/>
        <v>901.29606000000013</v>
      </c>
      <c r="H135" s="2">
        <f t="shared" si="1"/>
        <v>0.77999999999974534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2815.51</v>
      </c>
      <c r="D146" s="1">
        <f>'PR-RAS'!E150</f>
        <v>1955.29</v>
      </c>
      <c r="E146" s="1">
        <v>0</v>
      </c>
      <c r="F146" s="1">
        <v>0</v>
      </c>
      <c r="G146" s="2">
        <f t="shared" si="0"/>
        <v>975.28305</v>
      </c>
      <c r="H146" s="2">
        <f t="shared" si="1"/>
        <v>0.77999999999974534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818130.39</v>
      </c>
      <c r="D147" s="1">
        <f>'PR-RAS'!E151</f>
        <v>803237.58999999985</v>
      </c>
      <c r="E147" s="1">
        <v>0</v>
      </c>
      <c r="F147" s="1">
        <v>0</v>
      </c>
      <c r="G147" s="2">
        <f t="shared" si="0"/>
        <v>353992.41321999993</v>
      </c>
      <c r="H147" s="2">
        <f t="shared" si="1"/>
        <v>0.80000000016298145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104292.56</v>
      </c>
      <c r="D148" s="1">
        <f>'PR-RAS'!E152</f>
        <v>144721.03999999998</v>
      </c>
      <c r="E148" s="1">
        <v>0</v>
      </c>
      <c r="F148" s="1">
        <v>0</v>
      </c>
      <c r="G148" s="2">
        <f t="shared" si="0"/>
        <v>57878.992079999989</v>
      </c>
      <c r="H148" s="2">
        <f t="shared" si="1"/>
        <v>0.47999999998137355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85481.03</v>
      </c>
      <c r="D149" s="1">
        <f>'PR-RAS'!E153</f>
        <v>115839.62</v>
      </c>
      <c r="E149" s="1">
        <v>0</v>
      </c>
      <c r="F149" s="1">
        <v>0</v>
      </c>
      <c r="G149" s="2">
        <f t="shared" si="0"/>
        <v>46939.719960000002</v>
      </c>
      <c r="H149" s="2">
        <f t="shared" si="1"/>
        <v>0.41000000000349246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85481.03</v>
      </c>
      <c r="D150" s="1">
        <f>'PR-RAS'!E154</f>
        <v>115839.62</v>
      </c>
      <c r="E150" s="1">
        <v>0</v>
      </c>
      <c r="F150" s="1">
        <v>0</v>
      </c>
      <c r="G150" s="2">
        <f t="shared" si="0"/>
        <v>47256.880230000002</v>
      </c>
      <c r="H150" s="2">
        <f t="shared" si="1"/>
        <v>0.41000000000349246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5677</v>
      </c>
      <c r="D154" s="1">
        <f>'PR-RAS'!E158</f>
        <v>10404</v>
      </c>
      <c r="E154" s="1">
        <v>0</v>
      </c>
      <c r="F154" s="1">
        <v>0</v>
      </c>
      <c r="G154" s="2">
        <f t="shared" si="0"/>
        <v>4052.2049999999999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13134.53</v>
      </c>
      <c r="D155" s="1">
        <f>'PR-RAS'!E159</f>
        <v>18477.419999999998</v>
      </c>
      <c r="E155" s="1">
        <v>0</v>
      </c>
      <c r="F155" s="1">
        <v>0</v>
      </c>
      <c r="G155" s="2">
        <f t="shared" si="0"/>
        <v>7713.7629799999995</v>
      </c>
      <c r="H155" s="2">
        <f t="shared" si="1"/>
        <v>0.88999999999759893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13134.53</v>
      </c>
      <c r="D157" s="1">
        <f>'PR-RAS'!E161</f>
        <v>18477.419999999998</v>
      </c>
      <c r="E157" s="1">
        <v>0</v>
      </c>
      <c r="F157" s="1">
        <v>0</v>
      </c>
      <c r="G157" s="2">
        <f t="shared" si="0"/>
        <v>7813.9417199999989</v>
      </c>
      <c r="H157" s="2">
        <f t="shared" si="1"/>
        <v>0.88999999999759893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450901.16000000003</v>
      </c>
      <c r="D159" s="1">
        <f>'PR-RAS'!E163</f>
        <v>415976.92</v>
      </c>
      <c r="E159" s="1">
        <v>0</v>
      </c>
      <c r="F159" s="1">
        <v>0</v>
      </c>
      <c r="G159" s="2">
        <f t="shared" si="0"/>
        <v>202691.09</v>
      </c>
      <c r="H159" s="2">
        <f t="shared" si="1"/>
        <v>0.24000000004889444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7692.369999999999</v>
      </c>
      <c r="D160" s="1">
        <f>'PR-RAS'!E164</f>
        <v>10852.63</v>
      </c>
      <c r="E160" s="1">
        <v>0</v>
      </c>
      <c r="F160" s="1">
        <v>0</v>
      </c>
      <c r="G160" s="2">
        <f t="shared" si="0"/>
        <v>4674.2231699999993</v>
      </c>
      <c r="H160" s="2">
        <f t="shared" si="1"/>
        <v>0.73999999999978172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177.66</v>
      </c>
      <c r="D161" s="1">
        <f>'PR-RAS'!E165</f>
        <v>1589.4</v>
      </c>
      <c r="E161" s="1">
        <v>0</v>
      </c>
      <c r="F161" s="1">
        <v>0</v>
      </c>
      <c r="G161" s="2">
        <f t="shared" si="0"/>
        <v>537.03359999999998</v>
      </c>
      <c r="H161" s="2">
        <f t="shared" si="1"/>
        <v>0.74000000000009436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6523.94</v>
      </c>
      <c r="D162" s="1">
        <f>'PR-RAS'!E166</f>
        <v>8040.92</v>
      </c>
      <c r="E162" s="1">
        <v>0</v>
      </c>
      <c r="F162" s="1">
        <v>0</v>
      </c>
      <c r="G162" s="2">
        <f t="shared" si="0"/>
        <v>3639.5305800000001</v>
      </c>
      <c r="H162" s="2">
        <f t="shared" si="1"/>
        <v>0.14000000000032742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990.77</v>
      </c>
      <c r="D164" s="1">
        <f>'PR-RAS'!E168</f>
        <v>1222.31</v>
      </c>
      <c r="E164" s="1">
        <v>0</v>
      </c>
      <c r="F164" s="1">
        <v>0</v>
      </c>
      <c r="G164" s="2">
        <f t="shared" si="0"/>
        <v>559.96857</v>
      </c>
      <c r="H164" s="2">
        <f t="shared" si="1"/>
        <v>0.53999999999996362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66437.08</v>
      </c>
      <c r="D165" s="1">
        <f>'PR-RAS'!E169</f>
        <v>75863.3</v>
      </c>
      <c r="E165" s="1">
        <v>0</v>
      </c>
      <c r="F165" s="1">
        <v>0</v>
      </c>
      <c r="G165" s="2">
        <f t="shared" si="0"/>
        <v>35778.843520000002</v>
      </c>
      <c r="H165" s="2">
        <f t="shared" si="1"/>
        <v>0.38000000000465661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4055.69</v>
      </c>
      <c r="D166" s="1">
        <f>'PR-RAS'!E170</f>
        <v>5076.6099999999997</v>
      </c>
      <c r="E166" s="1">
        <v>0</v>
      </c>
      <c r="F166" s="1">
        <v>0</v>
      </c>
      <c r="G166" s="2">
        <f t="shared" si="0"/>
        <v>2344.4701500000001</v>
      </c>
      <c r="H166" s="2">
        <f t="shared" si="1"/>
        <v>0.70000000000027285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40746.53</v>
      </c>
      <c r="D168" s="1">
        <f>'PR-RAS'!E172</f>
        <v>46316.28</v>
      </c>
      <c r="E168" s="1">
        <v>0</v>
      </c>
      <c r="F168" s="1">
        <v>0</v>
      </c>
      <c r="G168" s="2">
        <f t="shared" si="0"/>
        <v>22274.30803</v>
      </c>
      <c r="H168" s="2">
        <f t="shared" si="1"/>
        <v>0.75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5235.51</v>
      </c>
      <c r="D169" s="1">
        <f>'PR-RAS'!E173</f>
        <v>7498.02</v>
      </c>
      <c r="E169" s="1">
        <v>0</v>
      </c>
      <c r="F169" s="1">
        <v>0</v>
      </c>
      <c r="G169" s="2">
        <f t="shared" si="0"/>
        <v>3398.9004000000009</v>
      </c>
      <c r="H169" s="2">
        <f t="shared" si="1"/>
        <v>0.51000000000021828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15840.76</v>
      </c>
      <c r="D170" s="1">
        <f>'PR-RAS'!E174</f>
        <v>16270.86</v>
      </c>
      <c r="E170" s="1">
        <v>0</v>
      </c>
      <c r="F170" s="1">
        <v>0</v>
      </c>
      <c r="G170" s="2">
        <f t="shared" si="0"/>
        <v>8176.6391200000007</v>
      </c>
      <c r="H170" s="2">
        <f t="shared" si="1"/>
        <v>0.37999999999919964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558.59</v>
      </c>
      <c r="D172" s="1">
        <f>'PR-RAS'!E176</f>
        <v>701.53</v>
      </c>
      <c r="E172" s="1">
        <v>0</v>
      </c>
      <c r="F172" s="1">
        <v>0</v>
      </c>
      <c r="G172" s="2">
        <f t="shared" si="0"/>
        <v>335.44215000000003</v>
      </c>
      <c r="H172" s="2">
        <f t="shared" si="1"/>
        <v>0.87999999999999545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336416.8</v>
      </c>
      <c r="D173" s="1">
        <f>'PR-RAS'!E177</f>
        <v>292567.43</v>
      </c>
      <c r="E173" s="1">
        <v>0</v>
      </c>
      <c r="F173" s="1">
        <v>0</v>
      </c>
      <c r="G173" s="2">
        <f t="shared" si="0"/>
        <v>158506.88551999998</v>
      </c>
      <c r="H173" s="2">
        <f t="shared" si="1"/>
        <v>0.63000000000465661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12293.65</v>
      </c>
      <c r="D174" s="1">
        <f>'PR-RAS'!E178</f>
        <v>15234.51</v>
      </c>
      <c r="E174" s="1">
        <v>0</v>
      </c>
      <c r="F174" s="1">
        <v>0</v>
      </c>
      <c r="G174" s="2">
        <f t="shared" si="0"/>
        <v>7397.9419099999996</v>
      </c>
      <c r="H174" s="2">
        <f t="shared" si="1"/>
        <v>0.84000000000014552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114141.4</v>
      </c>
      <c r="D175" s="1">
        <f>'PR-RAS'!E179</f>
        <v>130550.69</v>
      </c>
      <c r="E175" s="1">
        <v>0</v>
      </c>
      <c r="F175" s="1">
        <v>0</v>
      </c>
      <c r="G175" s="2">
        <f t="shared" si="0"/>
        <v>65292.243719999999</v>
      </c>
      <c r="H175" s="2">
        <f t="shared" si="1"/>
        <v>0.70999999999185093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5657.12</v>
      </c>
      <c r="D176" s="1">
        <f>'PR-RAS'!E180</f>
        <v>6765.94</v>
      </c>
      <c r="E176" s="1">
        <v>0</v>
      </c>
      <c r="F176" s="1">
        <v>0</v>
      </c>
      <c r="G176" s="2">
        <f t="shared" si="0"/>
        <v>3358.0749999999998</v>
      </c>
      <c r="H176" s="2">
        <f t="shared" si="1"/>
        <v>0.18000000000029104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15050.08</v>
      </c>
      <c r="D177" s="1">
        <f>'PR-RAS'!E181</f>
        <v>14834.73</v>
      </c>
      <c r="E177" s="1">
        <v>0</v>
      </c>
      <c r="F177" s="1">
        <v>0</v>
      </c>
      <c r="G177" s="2">
        <f t="shared" si="0"/>
        <v>7870.63904</v>
      </c>
      <c r="H177" s="2">
        <f t="shared" si="1"/>
        <v>0.3500000000003638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5254.55</v>
      </c>
      <c r="D179" s="1">
        <f>'PR-RAS'!E183</f>
        <v>8124.08</v>
      </c>
      <c r="E179" s="1">
        <v>0</v>
      </c>
      <c r="F179" s="1">
        <v>0</v>
      </c>
      <c r="G179" s="2">
        <f t="shared" si="0"/>
        <v>3827.4823799999995</v>
      </c>
      <c r="H179" s="2">
        <f t="shared" si="1"/>
        <v>0.52999999999974534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104898.5</v>
      </c>
      <c r="D180" s="1">
        <f>'PR-RAS'!E184</f>
        <v>49425.02</v>
      </c>
      <c r="E180" s="1">
        <v>0</v>
      </c>
      <c r="F180" s="1">
        <v>0</v>
      </c>
      <c r="G180" s="2">
        <f t="shared" si="0"/>
        <v>36470.988659999995</v>
      </c>
      <c r="H180" s="2">
        <f t="shared" si="1"/>
        <v>0.51999999999679858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10829.98</v>
      </c>
      <c r="D181" s="1">
        <f>'PR-RAS'!E185</f>
        <v>15315.72</v>
      </c>
      <c r="E181" s="1">
        <v>0</v>
      </c>
      <c r="F181" s="1">
        <v>0</v>
      </c>
      <c r="G181" s="2">
        <f t="shared" si="0"/>
        <v>7463.0555999999997</v>
      </c>
      <c r="H181" s="2">
        <f t="shared" si="1"/>
        <v>0.30000000000109139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68291.520000000004</v>
      </c>
      <c r="D182" s="1">
        <f>'PR-RAS'!E186</f>
        <v>52316.74</v>
      </c>
      <c r="E182" s="1">
        <v>0</v>
      </c>
      <c r="F182" s="1">
        <v>0</v>
      </c>
      <c r="G182" s="2">
        <f t="shared" si="0"/>
        <v>31299.424999999999</v>
      </c>
      <c r="H182" s="2">
        <f t="shared" si="1"/>
        <v>0.73999999999796273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40354.910000000003</v>
      </c>
      <c r="D184" s="1">
        <f>'PR-RAS'!E188</f>
        <v>36693.56</v>
      </c>
      <c r="E184" s="1">
        <v>0</v>
      </c>
      <c r="F184" s="1">
        <v>0</v>
      </c>
      <c r="G184" s="2">
        <f t="shared" si="0"/>
        <v>20814.79149</v>
      </c>
      <c r="H184" s="2">
        <f t="shared" si="1"/>
        <v>0.52999999999883585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19612.55</v>
      </c>
      <c r="D185" s="1">
        <f>'PR-RAS'!E189</f>
        <v>11397.65</v>
      </c>
      <c r="E185" s="1">
        <v>0</v>
      </c>
      <c r="F185" s="1">
        <v>0</v>
      </c>
      <c r="G185" s="2">
        <f t="shared" si="0"/>
        <v>7803.0443999999998</v>
      </c>
      <c r="H185" s="2">
        <f t="shared" si="1"/>
        <v>0.80000000000109139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2596.8000000000002</v>
      </c>
      <c r="D186" s="1">
        <f>'PR-RAS'!E190</f>
        <v>3582.25</v>
      </c>
      <c r="E186" s="1">
        <v>0</v>
      </c>
      <c r="F186" s="1">
        <v>0</v>
      </c>
      <c r="G186" s="2">
        <f t="shared" si="0"/>
        <v>1805.8404999999998</v>
      </c>
      <c r="H186" s="2">
        <f t="shared" si="1"/>
        <v>0.4499999999998181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4191.9399999999996</v>
      </c>
      <c r="D187" s="1">
        <f>'PR-RAS'!E191</f>
        <v>6525.52</v>
      </c>
      <c r="E187" s="1">
        <v>0</v>
      </c>
      <c r="F187" s="1">
        <v>0</v>
      </c>
      <c r="G187" s="2">
        <f t="shared" si="0"/>
        <v>3207.1942799999997</v>
      </c>
      <c r="H187" s="2">
        <f t="shared" si="1"/>
        <v>0.53999999999996362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2190.81</v>
      </c>
      <c r="D188" s="1">
        <f>'PR-RAS'!E192</f>
        <v>863.58</v>
      </c>
      <c r="E188" s="1">
        <v>0</v>
      </c>
      <c r="F188" s="1">
        <v>0</v>
      </c>
      <c r="G188" s="2">
        <f t="shared" si="0"/>
        <v>732.66039000000001</v>
      </c>
      <c r="H188" s="2">
        <f t="shared" si="1"/>
        <v>0.61000000000001364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7962.51</v>
      </c>
      <c r="D189" s="1">
        <f>'PR-RAS'!E193</f>
        <v>7146.63</v>
      </c>
      <c r="E189" s="1">
        <v>0</v>
      </c>
      <c r="F189" s="1">
        <v>0</v>
      </c>
      <c r="G189" s="2">
        <f t="shared" si="0"/>
        <v>4184.0847599999997</v>
      </c>
      <c r="H189" s="2">
        <f t="shared" si="1"/>
        <v>0.85999999999967258</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3800.3</v>
      </c>
      <c r="D191" s="1">
        <f>'PR-RAS'!E195</f>
        <v>7177.93</v>
      </c>
      <c r="E191" s="1">
        <v>0</v>
      </c>
      <c r="F191" s="1">
        <v>0</v>
      </c>
      <c r="G191" s="2">
        <f t="shared" si="0"/>
        <v>3449.6704</v>
      </c>
      <c r="H191" s="2">
        <f t="shared" si="1"/>
        <v>0.36999999999989086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2408.5300000000002</v>
      </c>
      <c r="D192" s="1">
        <f>'PR-RAS'!E196</f>
        <v>3608.2200000000003</v>
      </c>
      <c r="E192" s="1">
        <v>0</v>
      </c>
      <c r="F192" s="1">
        <v>0</v>
      </c>
      <c r="G192" s="2">
        <f t="shared" si="0"/>
        <v>1838.3692700000001</v>
      </c>
      <c r="H192" s="2">
        <f t="shared" si="1"/>
        <v>0.69000000000005457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2408.5300000000002</v>
      </c>
      <c r="D206" s="1">
        <f>'PR-RAS'!E210</f>
        <v>3608.2200000000003</v>
      </c>
      <c r="E206" s="1">
        <v>0</v>
      </c>
      <c r="F206" s="1">
        <v>0</v>
      </c>
      <c r="G206" s="2">
        <f t="shared" si="0"/>
        <v>1973.1188500000001</v>
      </c>
      <c r="H206" s="2">
        <f t="shared" si="1"/>
        <v>0.69000000000005457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2314.44</v>
      </c>
      <c r="D207" s="1">
        <f>'PR-RAS'!E211</f>
        <v>2426.2600000000002</v>
      </c>
      <c r="E207" s="1">
        <v>0</v>
      </c>
      <c r="F207" s="1">
        <v>0</v>
      </c>
      <c r="G207" s="2">
        <f t="shared" si="0"/>
        <v>1476.3937600000002</v>
      </c>
      <c r="H207" s="2">
        <f t="shared" si="1"/>
        <v>0.70000000000027285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94.09</v>
      </c>
      <c r="D210" s="1">
        <f>'PR-RAS'!E214</f>
        <v>1181.96</v>
      </c>
      <c r="E210" s="1">
        <v>0</v>
      </c>
      <c r="F210" s="1">
        <v>0</v>
      </c>
      <c r="G210" s="2">
        <f t="shared" si="0"/>
        <v>513.72409000000005</v>
      </c>
      <c r="H210" s="2">
        <f t="shared" si="1"/>
        <v>0.12999999999996703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5418.85</v>
      </c>
      <c r="D211" s="1">
        <f>'PR-RAS'!E215</f>
        <v>3408.85</v>
      </c>
      <c r="E211" s="1">
        <v>0</v>
      </c>
      <c r="F211" s="1">
        <v>0</v>
      </c>
      <c r="G211" s="2">
        <f t="shared" si="0"/>
        <v>2569.6754999999998</v>
      </c>
      <c r="H211" s="2">
        <f t="shared" si="1"/>
        <v>0.29999999999972715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5418.85</v>
      </c>
      <c r="D215" s="1">
        <f>'PR-RAS'!E219</f>
        <v>3408.85</v>
      </c>
      <c r="E215" s="1">
        <v>0</v>
      </c>
      <c r="F215" s="1">
        <v>0</v>
      </c>
      <c r="G215" s="2">
        <f t="shared" si="0"/>
        <v>2618.6216999999997</v>
      </c>
      <c r="H215" s="2">
        <f t="shared" si="1"/>
        <v>0.29999999999972715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5418.85</v>
      </c>
      <c r="D218" s="1">
        <f>'PR-RAS'!E222</f>
        <v>3408.85</v>
      </c>
      <c r="E218" s="1">
        <v>0</v>
      </c>
      <c r="F218" s="1">
        <v>0</v>
      </c>
      <c r="G218" s="2">
        <f t="shared" si="0"/>
        <v>2655.3313499999999</v>
      </c>
      <c r="H218" s="2">
        <f t="shared" si="1"/>
        <v>0.29999999999972715</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10807.65</v>
      </c>
      <c r="D220" s="1">
        <f>'PR-RAS'!E224</f>
        <v>11250.19</v>
      </c>
      <c r="E220" s="1">
        <v>0</v>
      </c>
      <c r="F220" s="1">
        <v>0</v>
      </c>
      <c r="G220" s="2">
        <f t="shared" si="0"/>
        <v>7294.4585699999998</v>
      </c>
      <c r="H220" s="2">
        <f t="shared" si="1"/>
        <v>0.54000000000087311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10807.65</v>
      </c>
      <c r="D232" s="1">
        <f>'PR-RAS'!E236</f>
        <v>11250.19</v>
      </c>
      <c r="E232" s="1">
        <v>0</v>
      </c>
      <c r="F232" s="1">
        <v>0</v>
      </c>
      <c r="G232" s="2">
        <f t="shared" si="0"/>
        <v>7694.1549299999997</v>
      </c>
      <c r="H232" s="2">
        <f t="shared" si="1"/>
        <v>0.54000000000087311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10807.65</v>
      </c>
      <c r="D233" s="1">
        <f>'PR-RAS'!E237</f>
        <v>11250.19</v>
      </c>
      <c r="E233" s="1">
        <v>0</v>
      </c>
      <c r="F233" s="1">
        <v>0</v>
      </c>
      <c r="G233" s="2">
        <f t="shared" si="0"/>
        <v>7727.4629599999998</v>
      </c>
      <c r="H233" s="2">
        <f t="shared" si="1"/>
        <v>0.54000000000087311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53776.25</v>
      </c>
      <c r="D248" s="1">
        <f>'PR-RAS'!E252</f>
        <v>57447.72</v>
      </c>
      <c r="E248" s="1">
        <v>0</v>
      </c>
      <c r="F248" s="1">
        <v>0</v>
      </c>
      <c r="G248" s="2">
        <f t="shared" si="0"/>
        <v>41661.907429999999</v>
      </c>
      <c r="H248" s="2">
        <f t="shared" si="1"/>
        <v>0.52999999999883585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53776.25</v>
      </c>
      <c r="D255" s="1">
        <f>'PR-RAS'!E259</f>
        <v>57447.72</v>
      </c>
      <c r="E255" s="1">
        <v>0</v>
      </c>
      <c r="F255" s="1">
        <v>0</v>
      </c>
      <c r="G255" s="2">
        <f t="shared" si="0"/>
        <v>42842.609260000005</v>
      </c>
      <c r="H255" s="2">
        <f t="shared" si="1"/>
        <v>0.52999999999883585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51269.25</v>
      </c>
      <c r="D256" s="1">
        <f>'PR-RAS'!E260</f>
        <v>54411.82</v>
      </c>
      <c r="E256" s="1">
        <v>0</v>
      </c>
      <c r="F256" s="1">
        <v>0</v>
      </c>
      <c r="G256" s="2">
        <f t="shared" si="0"/>
        <v>40823.686950000003</v>
      </c>
      <c r="H256" s="2">
        <f t="shared" si="1"/>
        <v>0.43000000000029104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2507</v>
      </c>
      <c r="D257" s="1">
        <f>'PR-RAS'!E261</f>
        <v>3035.9</v>
      </c>
      <c r="E257" s="1">
        <v>0</v>
      </c>
      <c r="F257" s="1">
        <v>0</v>
      </c>
      <c r="G257" s="2">
        <f t="shared" si="0"/>
        <v>2196.1727999999998</v>
      </c>
      <c r="H257" s="2">
        <f t="shared" si="1"/>
        <v>9.9999999999909051E-2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190525.39</v>
      </c>
      <c r="D259" s="1">
        <f>'PR-RAS'!E263</f>
        <v>166824.64999999997</v>
      </c>
      <c r="E259" s="1">
        <v>0</v>
      </c>
      <c r="F259" s="1">
        <v>0</v>
      </c>
      <c r="G259" s="2">
        <f t="shared" si="0"/>
        <v>135237.07001999998</v>
      </c>
      <c r="H259" s="2">
        <f t="shared" si="1"/>
        <v>0.74000000004889444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146365.25</v>
      </c>
      <c r="D260" s="1">
        <f>'PR-RAS'!E264</f>
        <v>156658.60999999999</v>
      </c>
      <c r="E260" s="1">
        <v>0</v>
      </c>
      <c r="F260" s="1">
        <v>0</v>
      </c>
      <c r="G260" s="2">
        <f t="shared" si="0"/>
        <v>119057.75972999999</v>
      </c>
      <c r="H260" s="2">
        <f t="shared" si="1"/>
        <v>0.64000000001396984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146365.25</v>
      </c>
      <c r="D261" s="1">
        <f>'PR-RAS'!E265</f>
        <v>156658.60999999999</v>
      </c>
      <c r="E261" s="1">
        <v>0</v>
      </c>
      <c r="F261" s="1">
        <v>0</v>
      </c>
      <c r="G261" s="2">
        <f t="shared" si="0"/>
        <v>119517.44219999999</v>
      </c>
      <c r="H261" s="2">
        <f t="shared" si="1"/>
        <v>0.64000000001396984</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9377.2999999999993</v>
      </c>
      <c r="E269" s="1">
        <v>0</v>
      </c>
      <c r="F269" s="1">
        <v>0</v>
      </c>
      <c r="G269" s="2">
        <f t="shared" si="8"/>
        <v>5026.2327999999998</v>
      </c>
      <c r="H269" s="2">
        <f t="shared" si="9"/>
        <v>0.2999999999992724</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9377.2999999999993</v>
      </c>
      <c r="E270" s="1">
        <v>0</v>
      </c>
      <c r="F270" s="1">
        <v>0</v>
      </c>
      <c r="G270" s="2">
        <f t="shared" si="8"/>
        <v>5044.9874</v>
      </c>
      <c r="H270" s="2">
        <f t="shared" si="9"/>
        <v>0.2999999999992724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44160.14</v>
      </c>
      <c r="D275" s="1">
        <f>'PR-RAS'!E279</f>
        <v>788.74</v>
      </c>
      <c r="E275" s="1">
        <v>0</v>
      </c>
      <c r="F275" s="1">
        <v>0</v>
      </c>
      <c r="G275" s="2">
        <f t="shared" si="8"/>
        <v>12532.107880000001</v>
      </c>
      <c r="H275" s="2">
        <f t="shared" si="9"/>
        <v>0.39999999999940883</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44160.14</v>
      </c>
      <c r="D276" s="1">
        <f>'PR-RAS'!E280</f>
        <v>783.88</v>
      </c>
      <c r="E276" s="1">
        <v>0</v>
      </c>
      <c r="F276" s="1">
        <v>0</v>
      </c>
      <c r="G276" s="2">
        <f t="shared" si="8"/>
        <v>12575.172500000001</v>
      </c>
      <c r="H276" s="2">
        <f t="shared" si="9"/>
        <v>0.25999999999942247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4.8600000000000003</v>
      </c>
      <c r="E279" s="1">
        <v>0</v>
      </c>
      <c r="F279" s="1">
        <v>0</v>
      </c>
      <c r="G279" s="2">
        <f t="shared" si="8"/>
        <v>2.7021600000000006</v>
      </c>
      <c r="H279" s="2">
        <f t="shared" si="9"/>
        <v>0.13999999999999968</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818130.39</v>
      </c>
      <c r="D285" s="1">
        <f>'PR-RAS'!E289</f>
        <v>803237.58999999985</v>
      </c>
      <c r="E285" s="1">
        <v>0</v>
      </c>
      <c r="F285" s="1">
        <v>0</v>
      </c>
      <c r="G285" s="2">
        <f t="shared" si="8"/>
        <v>688587.98187999986</v>
      </c>
      <c r="H285" s="2">
        <f t="shared" si="9"/>
        <v>0.80000000016298145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406407.77999999991</v>
      </c>
      <c r="D286" s="1">
        <f>'PR-RAS'!E290</f>
        <v>733695.25</v>
      </c>
      <c r="E286" s="1">
        <v>0</v>
      </c>
      <c r="F286" s="1">
        <v>0</v>
      </c>
      <c r="G286" s="2">
        <f t="shared" si="8"/>
        <v>534032.50979999988</v>
      </c>
      <c r="H286" s="2">
        <f t="shared" si="9"/>
        <v>0.47000000008847564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3017536.56</v>
      </c>
      <c r="D288" s="1">
        <f>'PR-RAS'!E292</f>
        <v>3736591.58</v>
      </c>
      <c r="E288" s="1">
        <v>0</v>
      </c>
      <c r="F288" s="1">
        <v>0</v>
      </c>
      <c r="G288" s="2">
        <f t="shared" si="8"/>
        <v>3010836.5596400001</v>
      </c>
      <c r="H288" s="2">
        <f t="shared" si="9"/>
        <v>0.85999999986961484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39299.85</v>
      </c>
      <c r="D290" s="1">
        <f>'PR-RAS'!E294</f>
        <v>29246.420000000042</v>
      </c>
      <c r="E290" s="1">
        <v>0</v>
      </c>
      <c r="F290" s="1">
        <v>0</v>
      </c>
      <c r="G290" s="2">
        <f t="shared" si="8"/>
        <v>28262.087410000026</v>
      </c>
      <c r="H290" s="2">
        <f t="shared" si="9"/>
        <v>0.57000000004336471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175.36</v>
      </c>
      <c r="D293" s="1">
        <f>'PR-RAS'!E298</f>
        <v>790.44999999999993</v>
      </c>
      <c r="E293" s="1">
        <v>0</v>
      </c>
      <c r="F293" s="1">
        <v>0</v>
      </c>
      <c r="G293" s="2">
        <f t="shared" si="8"/>
        <v>512.82791999999995</v>
      </c>
      <c r="H293" s="2">
        <f t="shared" si="9"/>
        <v>0.80999999999994543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679.81</v>
      </c>
      <c r="E294" s="1">
        <v>0</v>
      </c>
      <c r="F294" s="1">
        <v>0</v>
      </c>
      <c r="G294" s="2">
        <f t="shared" si="8"/>
        <v>398.36865999999992</v>
      </c>
      <c r="H294" s="2">
        <f t="shared" si="9"/>
        <v>0.19000000000005457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679.81</v>
      </c>
      <c r="E295" s="1">
        <v>0</v>
      </c>
      <c r="F295" s="1">
        <v>0</v>
      </c>
      <c r="G295" s="2">
        <f t="shared" si="8"/>
        <v>399.72827999999993</v>
      </c>
      <c r="H295" s="2">
        <f t="shared" si="9"/>
        <v>0.19000000000005457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679.81</v>
      </c>
      <c r="E296" s="1">
        <v>0</v>
      </c>
      <c r="F296" s="1">
        <v>0</v>
      </c>
      <c r="G296" s="2">
        <f t="shared" si="8"/>
        <v>401.08789999999993</v>
      </c>
      <c r="H296" s="2">
        <f t="shared" si="9"/>
        <v>0.19000000000005457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175.36</v>
      </c>
      <c r="D306" s="1">
        <f>'PR-RAS'!E311</f>
        <v>110.64</v>
      </c>
      <c r="E306" s="1">
        <v>0</v>
      </c>
      <c r="F306" s="1">
        <v>0</v>
      </c>
      <c r="G306" s="2">
        <f t="shared" si="8"/>
        <v>120.97519999999999</v>
      </c>
      <c r="H306" s="2">
        <f t="shared" si="9"/>
        <v>0.72000000000001307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175.36</v>
      </c>
      <c r="D307" s="1">
        <f>'PR-RAS'!E312</f>
        <v>110.64</v>
      </c>
      <c r="E307" s="1">
        <v>0</v>
      </c>
      <c r="F307" s="1">
        <v>0</v>
      </c>
      <c r="G307" s="2">
        <f t="shared" si="8"/>
        <v>121.37183999999999</v>
      </c>
      <c r="H307" s="2">
        <f t="shared" si="9"/>
        <v>0.72000000000001307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175.36</v>
      </c>
      <c r="D308" s="1">
        <f>'PR-RAS'!E313</f>
        <v>110.64</v>
      </c>
      <c r="E308" s="1">
        <v>0</v>
      </c>
      <c r="F308" s="1">
        <v>0</v>
      </c>
      <c r="G308" s="2">
        <f t="shared" si="8"/>
        <v>121.76848</v>
      </c>
      <c r="H308" s="2">
        <f t="shared" si="9"/>
        <v>0.72000000000001307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518102.32999999996</v>
      </c>
      <c r="D345" s="1">
        <f>'PR-RAS'!E350</f>
        <v>260288.63</v>
      </c>
      <c r="E345" s="1">
        <v>0</v>
      </c>
      <c r="F345" s="1">
        <v>0</v>
      </c>
      <c r="G345" s="2">
        <f t="shared" si="8"/>
        <v>357305.77895999997</v>
      </c>
      <c r="H345" s="2">
        <f t="shared" si="9"/>
        <v>0.69999999995343387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20014.13</v>
      </c>
      <c r="D346" s="1">
        <f>'PR-RAS'!E351</f>
        <v>14574.26</v>
      </c>
      <c r="E346" s="1">
        <v>0</v>
      </c>
      <c r="F346" s="1">
        <v>0</v>
      </c>
      <c r="G346" s="2">
        <f t="shared" si="8"/>
        <v>16961.114249999999</v>
      </c>
      <c r="H346" s="2">
        <f t="shared" si="9"/>
        <v>0.39000000000123691</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12684.85</v>
      </c>
      <c r="D347" s="1">
        <f>'PR-RAS'!E352</f>
        <v>14574.26</v>
      </c>
      <c r="E347" s="1">
        <v>0</v>
      </c>
      <c r="F347" s="1">
        <v>0</v>
      </c>
      <c r="G347" s="2">
        <f t="shared" si="8"/>
        <v>14474.346019999999</v>
      </c>
      <c r="H347" s="2">
        <f t="shared" si="9"/>
        <v>0.40999999999985448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12684.85</v>
      </c>
      <c r="D348" s="1">
        <f>'PR-RAS'!E353</f>
        <v>14574.26</v>
      </c>
      <c r="E348" s="1">
        <v>0</v>
      </c>
      <c r="F348" s="1">
        <v>0</v>
      </c>
      <c r="G348" s="2">
        <f t="shared" si="8"/>
        <v>14516.179389999999</v>
      </c>
      <c r="H348" s="2">
        <f t="shared" si="9"/>
        <v>0.40999999999985448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7329.28</v>
      </c>
      <c r="D351" s="1">
        <f>'PR-RAS'!E356</f>
        <v>0</v>
      </c>
      <c r="E351" s="1">
        <v>0</v>
      </c>
      <c r="F351" s="1">
        <v>0</v>
      </c>
      <c r="G351" s="2">
        <f t="shared" si="8"/>
        <v>2565.2479999999996</v>
      </c>
      <c r="H351" s="2">
        <f t="shared" si="9"/>
        <v>0.27999999999974534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7329.28</v>
      </c>
      <c r="D357" s="1">
        <f>'PR-RAS'!E362</f>
        <v>0</v>
      </c>
      <c r="E357" s="1">
        <v>0</v>
      </c>
      <c r="F357" s="1">
        <v>0</v>
      </c>
      <c r="G357" s="2">
        <f t="shared" si="8"/>
        <v>2609.2236799999996</v>
      </c>
      <c r="H357" s="2">
        <f t="shared" si="9"/>
        <v>0.27999999999974534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394262.22999999992</v>
      </c>
      <c r="D358" s="1">
        <f>'PR-RAS'!E363</f>
        <v>74181.25</v>
      </c>
      <c r="E358" s="1">
        <v>0</v>
      </c>
      <c r="F358" s="1">
        <v>0</v>
      </c>
      <c r="G358" s="2">
        <f t="shared" si="8"/>
        <v>193717.02860999998</v>
      </c>
      <c r="H358" s="2">
        <f t="shared" si="9"/>
        <v>0.47999999992316589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389180.19999999995</v>
      </c>
      <c r="D359" s="1">
        <f>'PR-RAS'!E364</f>
        <v>41856.25</v>
      </c>
      <c r="E359" s="1">
        <v>0</v>
      </c>
      <c r="F359" s="1">
        <v>0</v>
      </c>
      <c r="G359" s="2">
        <f t="shared" si="8"/>
        <v>169295.58659999998</v>
      </c>
      <c r="H359" s="2">
        <f t="shared" si="9"/>
        <v>0.44999999995343387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155816.84</v>
      </c>
      <c r="D361" s="1">
        <f>'PR-RAS'!E366</f>
        <v>0</v>
      </c>
      <c r="E361" s="1">
        <v>0</v>
      </c>
      <c r="F361" s="1">
        <v>0</v>
      </c>
      <c r="G361" s="2">
        <f t="shared" si="8"/>
        <v>56094.062399999995</v>
      </c>
      <c r="H361" s="2">
        <f t="shared" si="9"/>
        <v>0.16000000000349246</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233363.36</v>
      </c>
      <c r="D362" s="1">
        <f>'PR-RAS'!E367</f>
        <v>2737.5</v>
      </c>
      <c r="E362" s="1">
        <v>0</v>
      </c>
      <c r="F362" s="1">
        <v>0</v>
      </c>
      <c r="G362" s="2">
        <f t="shared" si="8"/>
        <v>86220.647959999988</v>
      </c>
      <c r="H362" s="2">
        <f t="shared" si="9"/>
        <v>0.85999999998603016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39118.75</v>
      </c>
      <c r="E363" s="1">
        <v>0</v>
      </c>
      <c r="F363" s="1">
        <v>0</v>
      </c>
      <c r="G363" s="2">
        <f t="shared" si="8"/>
        <v>28321.974999999999</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3223.91</v>
      </c>
      <c r="D364" s="1">
        <f>'PR-RAS'!E369</f>
        <v>32325</v>
      </c>
      <c r="E364" s="1">
        <v>0</v>
      </c>
      <c r="F364" s="1">
        <v>0</v>
      </c>
      <c r="G364" s="2">
        <f t="shared" si="8"/>
        <v>24638.229330000002</v>
      </c>
      <c r="H364" s="2">
        <f t="shared" si="9"/>
        <v>9.0000000000145519E-2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4200</v>
      </c>
      <c r="E365" s="1">
        <v>0</v>
      </c>
      <c r="F365" s="1">
        <v>0</v>
      </c>
      <c r="G365" s="2">
        <f t="shared" si="8"/>
        <v>3057.6</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3223.91</v>
      </c>
      <c r="D371" s="1">
        <f>'PR-RAS'!E376</f>
        <v>28125</v>
      </c>
      <c r="E371" s="1">
        <v>0</v>
      </c>
      <c r="F371" s="1">
        <v>0</v>
      </c>
      <c r="G371" s="2">
        <f t="shared" si="8"/>
        <v>22005.346700000002</v>
      </c>
      <c r="H371" s="2">
        <f t="shared" si="9"/>
        <v>9.0000000000145519E-2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1858.12</v>
      </c>
      <c r="D386" s="1">
        <f>'PR-RAS'!E391</f>
        <v>0</v>
      </c>
      <c r="E386" s="1">
        <v>0</v>
      </c>
      <c r="F386" s="1">
        <v>0</v>
      </c>
      <c r="G386" s="2">
        <f t="shared" si="8"/>
        <v>715.37619999999993</v>
      </c>
      <c r="H386" s="2">
        <f t="shared" si="9"/>
        <v>0.11999999999989086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1858.12</v>
      </c>
      <c r="D390" s="1">
        <f>'PR-RAS'!E395</f>
        <v>0</v>
      </c>
      <c r="E390" s="1">
        <v>0</v>
      </c>
      <c r="F390" s="1">
        <v>0</v>
      </c>
      <c r="G390" s="2">
        <f t="shared" si="8"/>
        <v>722.80867999999998</v>
      </c>
      <c r="H390" s="2">
        <f t="shared" si="9"/>
        <v>0.11999999999989086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103825.97</v>
      </c>
      <c r="D397" s="1">
        <f>'PR-RAS'!E402</f>
        <v>171533.12</v>
      </c>
      <c r="E397" s="1">
        <v>0</v>
      </c>
      <c r="F397" s="1">
        <v>0</v>
      </c>
      <c r="G397" s="2">
        <f t="shared" si="8"/>
        <v>176969.31516</v>
      </c>
      <c r="H397" s="2">
        <f t="shared" si="9"/>
        <v>0.14999999999417923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103825.97</v>
      </c>
      <c r="D398" s="1">
        <f>'PR-RAS'!E403</f>
        <v>171533.12</v>
      </c>
      <c r="E398" s="1">
        <v>0</v>
      </c>
      <c r="F398" s="1">
        <v>0</v>
      </c>
      <c r="G398" s="2">
        <f t="shared" si="8"/>
        <v>177416.20736999999</v>
      </c>
      <c r="H398" s="2">
        <f t="shared" si="9"/>
        <v>0.14999999999417923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517926.97</v>
      </c>
      <c r="D403" s="1">
        <f>'PR-RAS'!E408</f>
        <v>259498.18</v>
      </c>
      <c r="E403" s="1">
        <v>0</v>
      </c>
      <c r="F403" s="1">
        <v>0</v>
      </c>
      <c r="G403" s="2">
        <f t="shared" si="8"/>
        <v>416843.17866000003</v>
      </c>
      <c r="H403" s="2">
        <f t="shared" si="9"/>
        <v>0.21000000002095476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2840266.61</v>
      </c>
      <c r="D405" s="1">
        <f>'PR-RAS'!E410</f>
        <v>3404894.92</v>
      </c>
      <c r="E405" s="1">
        <v>0</v>
      </c>
      <c r="F405" s="1">
        <v>0</v>
      </c>
      <c r="G405" s="2">
        <f t="shared" si="8"/>
        <v>3898622.8057999997</v>
      </c>
      <c r="H405" s="2">
        <f t="shared" si="9"/>
        <v>0.47000000020489097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31243.17</v>
      </c>
      <c r="D406" s="1">
        <f>'PR-RAS'!E411</f>
        <v>26796.210000000003</v>
      </c>
      <c r="E406" s="1">
        <v>0</v>
      </c>
      <c r="F406" s="1">
        <v>0</v>
      </c>
      <c r="G406" s="2">
        <f t="shared" si="8"/>
        <v>34358.413950000002</v>
      </c>
      <c r="H406" s="2">
        <f t="shared" si="9"/>
        <v>0.38000000000101863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1224713.53</v>
      </c>
      <c r="D407" s="1">
        <f>'PR-RAS'!E412</f>
        <v>1537723.2899999998</v>
      </c>
      <c r="E407" s="1">
        <v>0</v>
      </c>
      <c r="F407" s="1">
        <v>0</v>
      </c>
      <c r="G407" s="2">
        <f t="shared" si="8"/>
        <v>1745865.0046599999</v>
      </c>
      <c r="H407" s="2">
        <f t="shared" si="9"/>
        <v>0.75999999977648258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1336232.72</v>
      </c>
      <c r="D408" s="1">
        <f>'PR-RAS'!E413</f>
        <v>1063526.2199999997</v>
      </c>
      <c r="E408" s="1">
        <v>0</v>
      </c>
      <c r="F408" s="1">
        <v>0</v>
      </c>
      <c r="G408" s="2">
        <f t="shared" si="8"/>
        <v>1409557.0601199996</v>
      </c>
      <c r="H408" s="2">
        <f t="shared" si="9"/>
        <v>0.49999999976716936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474197.07000000007</v>
      </c>
      <c r="E409" s="1">
        <v>0</v>
      </c>
      <c r="F409" s="1">
        <v>0</v>
      </c>
      <c r="G409" s="2">
        <f t="shared" si="8"/>
        <v>386944.80912000005</v>
      </c>
      <c r="H409" s="2">
        <f t="shared" si="9"/>
        <v>7.000000006519258E-2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111519.18999999994</v>
      </c>
      <c r="D410" s="1">
        <f>'PR-RAS'!E415</f>
        <v>0</v>
      </c>
      <c r="E410" s="1">
        <v>0</v>
      </c>
      <c r="F410" s="1">
        <v>0</v>
      </c>
      <c r="G410" s="2">
        <f t="shared" si="8"/>
        <v>45611.348709999977</v>
      </c>
      <c r="H410" s="2">
        <f t="shared" si="9"/>
        <v>0.18999999994412065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177269.95000000019</v>
      </c>
      <c r="D411" s="1">
        <f>'PR-RAS'!E416</f>
        <v>331696.66000000015</v>
      </c>
      <c r="E411" s="1">
        <v>0</v>
      </c>
      <c r="F411" s="1">
        <v>0</v>
      </c>
      <c r="G411" s="2">
        <f t="shared" si="8"/>
        <v>344671.94070000015</v>
      </c>
      <c r="H411" s="2">
        <f t="shared" si="9"/>
        <v>0.38999999966472387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70543.01999999999</v>
      </c>
      <c r="D413" s="1">
        <f>'PR-RAS'!E418</f>
        <v>56042.630000000048</v>
      </c>
      <c r="E413" s="1">
        <v>0</v>
      </c>
      <c r="F413" s="1">
        <v>0</v>
      </c>
      <c r="G413" s="2">
        <f t="shared" si="8"/>
        <v>75242.85136000003</v>
      </c>
      <c r="H413" s="2">
        <f t="shared" si="9"/>
        <v>0.38999999994121026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425.14</v>
      </c>
      <c r="D631" s="1">
        <f>'PR-RAS'!E637</f>
        <v>425.14</v>
      </c>
      <c r="E631" s="1">
        <v>0</v>
      </c>
      <c r="F631" s="1">
        <v>0</v>
      </c>
      <c r="G631" s="2">
        <f t="shared" si="10"/>
        <v>803.51460000000009</v>
      </c>
      <c r="H631" s="2">
        <f t="shared" si="11"/>
        <v>0.27999999999997272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1224713.53</v>
      </c>
      <c r="D633" s="1">
        <f>'PR-RAS'!E639</f>
        <v>1537723.2899999998</v>
      </c>
      <c r="E633" s="1">
        <v>0</v>
      </c>
      <c r="F633" s="1">
        <v>0</v>
      </c>
      <c r="G633" s="2">
        <f t="shared" si="10"/>
        <v>2717701.1895199995</v>
      </c>
      <c r="H633" s="2">
        <f t="shared" si="11"/>
        <v>0.75999999977648258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1336232.72</v>
      </c>
      <c r="D634" s="1">
        <f>'PR-RAS'!E640</f>
        <v>1063526.2199999997</v>
      </c>
      <c r="E634" s="1">
        <v>0</v>
      </c>
      <c r="F634" s="1">
        <v>0</v>
      </c>
      <c r="G634" s="2">
        <f t="shared" si="10"/>
        <v>2192259.5062799994</v>
      </c>
      <c r="H634" s="2">
        <f t="shared" si="11"/>
        <v>0.49999999976716936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474197.07000000007</v>
      </c>
      <c r="E635" s="1">
        <v>0</v>
      </c>
      <c r="F635" s="1">
        <v>0</v>
      </c>
      <c r="G635" s="2">
        <f t="shared" si="10"/>
        <v>601281.88476000004</v>
      </c>
      <c r="H635" s="2">
        <f t="shared" si="11"/>
        <v>7.000000006519258E-2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111519.18999999994</v>
      </c>
      <c r="D636" s="1">
        <f>'PR-RAS'!E642</f>
        <v>0</v>
      </c>
      <c r="E636" s="1">
        <v>0</v>
      </c>
      <c r="F636" s="1">
        <v>0</v>
      </c>
      <c r="G636" s="2">
        <f t="shared" si="10"/>
        <v>70814.68564999997</v>
      </c>
      <c r="H636" s="2">
        <f t="shared" si="11"/>
        <v>0.18999999994412065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177695.0900000002</v>
      </c>
      <c r="D637" s="1">
        <f>'PR-RAS'!E643</f>
        <v>332121.80000000016</v>
      </c>
      <c r="E637" s="1">
        <v>0</v>
      </c>
      <c r="F637" s="1">
        <v>0</v>
      </c>
      <c r="G637" s="2">
        <f t="shared" si="10"/>
        <v>535473.00684000039</v>
      </c>
      <c r="H637" s="2">
        <f t="shared" si="11"/>
        <v>0.2900000000372529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66175.900000000256</v>
      </c>
      <c r="D639" s="1">
        <f>'PR-RAS'!E645</f>
        <v>806318.87000000023</v>
      </c>
      <c r="E639" s="1">
        <v>0</v>
      </c>
      <c r="F639" s="1">
        <v>0</v>
      </c>
      <c r="G639" s="2">
        <f t="shared" si="10"/>
        <v>1071083.1023200003</v>
      </c>
      <c r="H639" s="2">
        <f t="shared" si="11"/>
        <v>0.22999999951571226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256281.98</v>
      </c>
      <c r="D642" s="1">
        <f>'PR-RAS'!E649</f>
        <v>401113.51</v>
      </c>
      <c r="E642" s="1">
        <v>0</v>
      </c>
      <c r="F642" s="1">
        <v>0</v>
      </c>
      <c r="G642" s="2">
        <f t="shared" si="10"/>
        <v>678504.26899999997</v>
      </c>
      <c r="H642" s="2">
        <f t="shared" si="11"/>
        <v>0.5099999999802094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1251201.8600000001</v>
      </c>
      <c r="D643" s="1">
        <f>'PR-RAS'!E650</f>
        <v>1597145.08</v>
      </c>
      <c r="E643" s="1">
        <v>0</v>
      </c>
      <c r="F643" s="1">
        <v>0</v>
      </c>
      <c r="G643" s="2">
        <f t="shared" si="10"/>
        <v>2854005.8768400005</v>
      </c>
      <c r="H643" s="2">
        <f t="shared" si="11"/>
        <v>0.21999999997206032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1397945.84</v>
      </c>
      <c r="D644" s="1">
        <f>'PR-RAS'!E651</f>
        <v>1129352.92</v>
      </c>
      <c r="E644" s="1">
        <v>0</v>
      </c>
      <c r="F644" s="1">
        <v>0</v>
      </c>
      <c r="G644" s="2">
        <f t="shared" si="10"/>
        <v>2351227.0302399998</v>
      </c>
      <c r="H644" s="2">
        <f t="shared" si="11"/>
        <v>0.23999999999068677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109538</v>
      </c>
      <c r="D645" s="1">
        <f>'PR-RAS'!E652</f>
        <v>868905.67000000016</v>
      </c>
      <c r="E645" s="1">
        <v>0</v>
      </c>
      <c r="F645" s="1">
        <v>0</v>
      </c>
      <c r="G645" s="2">
        <f t="shared" si="10"/>
        <v>1189692.9749600003</v>
      </c>
      <c r="H645" s="2">
        <f t="shared" si="11"/>
        <v>0.32999999984167516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10</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477252.62</v>
      </c>
      <c r="D654" s="1">
        <f>'PR-RAS'!E661</f>
        <v>551869.17000000004</v>
      </c>
      <c r="E654" s="1">
        <v>0</v>
      </c>
      <c r="F654" s="1">
        <v>0</v>
      </c>
      <c r="G654" s="2">
        <f t="shared" si="10"/>
        <v>1032387.09688</v>
      </c>
      <c r="H654" s="2">
        <f t="shared" si="11"/>
        <v>0.55000000004656613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103876.86</v>
      </c>
      <c r="D658" s="1">
        <f>'PR-RAS'!E665</f>
        <v>49998.11</v>
      </c>
      <c r="E658" s="1">
        <v>0</v>
      </c>
      <c r="F658" s="1">
        <v>0</v>
      </c>
      <c r="G658" s="2">
        <f t="shared" si="10"/>
        <v>133944.61356000003</v>
      </c>
      <c r="H658" s="2">
        <f t="shared" si="11"/>
        <v>0.25</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6523.94</v>
      </c>
      <c r="D711" s="1">
        <f>'PR-RAS'!E718</f>
        <v>8040.92</v>
      </c>
      <c r="E711" s="1">
        <v>0</v>
      </c>
      <c r="F711" s="1">
        <v>0</v>
      </c>
      <c r="G711" s="2">
        <f t="shared" si="10"/>
        <v>16050.103799999999</v>
      </c>
      <c r="H711" s="2">
        <f t="shared" si="11"/>
        <v>0.14000000000032742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1440.02</v>
      </c>
      <c r="D715" s="1">
        <f>'PR-RAS'!E722</f>
        <v>0</v>
      </c>
      <c r="E715" s="1">
        <v>0</v>
      </c>
      <c r="F715" s="1">
        <v>0</v>
      </c>
      <c r="G715" s="2">
        <f t="shared" si="10"/>
        <v>1028.17428</v>
      </c>
      <c r="H715" s="2">
        <f t="shared" si="11"/>
        <v>1.999999999998181E-2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19485.53</v>
      </c>
      <c r="D718" s="1">
        <f>'PR-RAS'!E725</f>
        <v>11397.65</v>
      </c>
      <c r="E718" s="1">
        <v>0</v>
      </c>
      <c r="F718" s="1">
        <v>0</v>
      </c>
      <c r="G718" s="2">
        <f t="shared" si="10"/>
        <v>30315.35511</v>
      </c>
      <c r="H718" s="2">
        <f t="shared" si="11"/>
        <v>0.82000000000152795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5418.85</v>
      </c>
      <c r="D752" s="1">
        <f>'PR-RAS'!E759</f>
        <v>3408.85</v>
      </c>
      <c r="E752" s="1">
        <v>0</v>
      </c>
      <c r="F752" s="1">
        <v>0</v>
      </c>
      <c r="G752" s="2">
        <f t="shared" si="10"/>
        <v>9189.64905</v>
      </c>
      <c r="H752" s="2">
        <f t="shared" si="11"/>
        <v>0.29999999999972715</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3636.45</v>
      </c>
      <c r="D809" s="1">
        <f>'PR-RAS'!E816</f>
        <v>9195.1200000000008</v>
      </c>
      <c r="E809" s="1">
        <v>0</v>
      </c>
      <c r="F809" s="1">
        <v>0</v>
      </c>
      <c r="G809" s="2">
        <f t="shared" si="10"/>
        <v>17797.565520000004</v>
      </c>
      <c r="H809" s="2">
        <f t="shared" si="11"/>
        <v>0.57000000000061846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6257.2</v>
      </c>
      <c r="D814" s="1">
        <f>'PR-RAS'!E821</f>
        <v>5922.2</v>
      </c>
      <c r="E814" s="1">
        <v>0</v>
      </c>
      <c r="F814" s="1">
        <v>0</v>
      </c>
      <c r="G814" s="2">
        <f t="shared" si="18"/>
        <v>14716.600799999998</v>
      </c>
      <c r="H814" s="2">
        <f t="shared" si="19"/>
        <v>0.3999999999996362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41375.599999999999</v>
      </c>
      <c r="D816" s="1">
        <f>'PR-RAS'!E823</f>
        <v>39294.5</v>
      </c>
      <c r="E816" s="1">
        <v>0</v>
      </c>
      <c r="F816" s="1">
        <v>0</v>
      </c>
      <c r="G816" s="2">
        <f t="shared" si="18"/>
        <v>97771.149000000005</v>
      </c>
      <c r="H816" s="2">
        <f t="shared" si="19"/>
        <v>0.90000000000145519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2507</v>
      </c>
      <c r="D817" s="1">
        <f>'PR-RAS'!E824</f>
        <v>3035.9</v>
      </c>
      <c r="E817" s="1">
        <v>0</v>
      </c>
      <c r="F817" s="1">
        <v>0</v>
      </c>
      <c r="G817" s="2">
        <f t="shared" si="18"/>
        <v>7000.3007999999991</v>
      </c>
      <c r="H817" s="2">
        <f t="shared" si="19"/>
        <v>9.9999999999909051E-2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44160.14</v>
      </c>
      <c r="D823" s="1">
        <f>'PR-RAS'!E830</f>
        <v>783.88</v>
      </c>
      <c r="E823" s="1">
        <v>0</v>
      </c>
      <c r="F823" s="1">
        <v>0</v>
      </c>
      <c r="G823" s="2">
        <f t="shared" si="18"/>
        <v>37588.3338</v>
      </c>
      <c r="H823" s="2">
        <f t="shared" si="19"/>
        <v>0.25999999999942247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4.8600000000000003</v>
      </c>
      <c r="E834" s="1">
        <v>0</v>
      </c>
      <c r="F834" s="1">
        <v>0</v>
      </c>
      <c r="G834" s="2">
        <f t="shared" si="18"/>
        <v>8.0967599999999997</v>
      </c>
      <c r="H834" s="2">
        <f t="shared" si="19"/>
        <v>0.13999999999999968</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46758.99</v>
      </c>
      <c r="D1480" s="6"/>
      <c r="E1480" s="6">
        <v>0</v>
      </c>
      <c r="F1480" s="6">
        <v>0</v>
      </c>
      <c r="G1480" s="7">
        <f t="shared" ref="G1480:G1580" si="34">B1480/1000*C1480</f>
        <v>46.758989999999997</v>
      </c>
      <c r="H1480" s="7">
        <f t="shared" ref="H1480:H1580" si="35">ABS(C1480-ROUND(C1480,0))</f>
        <v>1.0000000002037268E-2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863626.32</v>
      </c>
      <c r="D1481" s="1">
        <v>0</v>
      </c>
      <c r="E1481" s="1">
        <v>0</v>
      </c>
      <c r="F1481" s="1">
        <v>0</v>
      </c>
      <c r="G1481" s="2">
        <f t="shared" si="34"/>
        <v>1727.2526399999999</v>
      </c>
      <c r="H1481" s="2">
        <f t="shared" si="35"/>
        <v>0.31999999994877726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598287.68999999994</v>
      </c>
      <c r="D1483" s="1">
        <v>0</v>
      </c>
      <c r="E1483" s="1">
        <v>0</v>
      </c>
      <c r="F1483" s="1">
        <v>0</v>
      </c>
      <c r="G1483" s="2">
        <f t="shared" si="34"/>
        <v>2393.15076</v>
      </c>
      <c r="H1483" s="2">
        <f t="shared" si="35"/>
        <v>0.31000000005587935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130872.21</v>
      </c>
      <c r="D1484" s="1">
        <v>0</v>
      </c>
      <c r="E1484" s="1">
        <v>0</v>
      </c>
      <c r="F1484" s="1">
        <v>0</v>
      </c>
      <c r="G1484" s="2">
        <f t="shared" si="34"/>
        <v>654.36105000000009</v>
      </c>
      <c r="H1484" s="2">
        <f t="shared" si="35"/>
        <v>0.21000000000640284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393009.99</v>
      </c>
      <c r="D1485" s="1">
        <v>0</v>
      </c>
      <c r="E1485" s="1">
        <v>0</v>
      </c>
      <c r="F1485" s="1">
        <v>0</v>
      </c>
      <c r="G1485" s="2">
        <f t="shared" si="34"/>
        <v>2358.0599400000001</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3106.22</v>
      </c>
      <c r="D1486" s="1">
        <v>0</v>
      </c>
      <c r="E1486" s="1">
        <v>0</v>
      </c>
      <c r="F1486" s="1">
        <v>0</v>
      </c>
      <c r="G1486" s="2">
        <f t="shared" si="34"/>
        <v>21.743539999999999</v>
      </c>
      <c r="H1486" s="2">
        <f t="shared" si="35"/>
        <v>0.21999999999979991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3408.85</v>
      </c>
      <c r="D1487" s="1">
        <v>0</v>
      </c>
      <c r="E1487" s="1">
        <v>0</v>
      </c>
      <c r="F1487" s="1">
        <v>0</v>
      </c>
      <c r="G1487" s="2">
        <f t="shared" si="34"/>
        <v>27.270800000000001</v>
      </c>
      <c r="H1487" s="2">
        <f t="shared" si="35"/>
        <v>0.15000000000009095</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48485.61</v>
      </c>
      <c r="D1489" s="1">
        <v>0</v>
      </c>
      <c r="E1489" s="1">
        <v>0</v>
      </c>
      <c r="F1489" s="1">
        <v>0</v>
      </c>
      <c r="G1489" s="2">
        <f t="shared" si="34"/>
        <v>484.85610000000003</v>
      </c>
      <c r="H1489" s="2">
        <f t="shared" si="35"/>
        <v>0.38999999999941792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788.74</v>
      </c>
      <c r="D1490" s="1">
        <v>0</v>
      </c>
      <c r="E1490" s="1">
        <v>0</v>
      </c>
      <c r="F1490" s="1">
        <v>0</v>
      </c>
      <c r="G1490" s="2">
        <f t="shared" si="34"/>
        <v>8.6761400000000002</v>
      </c>
      <c r="H1490" s="2">
        <f t="shared" si="35"/>
        <v>0.25999999999999091</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18616.07</v>
      </c>
      <c r="D1491" s="1">
        <v>0</v>
      </c>
      <c r="E1491" s="1">
        <v>0</v>
      </c>
      <c r="F1491" s="1">
        <v>0</v>
      </c>
      <c r="G1491" s="2">
        <f t="shared" si="34"/>
        <v>223.39284000000001</v>
      </c>
      <c r="H1491" s="2">
        <f t="shared" si="35"/>
        <v>6.9999999999708962E-2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265338.63</v>
      </c>
      <c r="D1492" s="1">
        <v>0</v>
      </c>
      <c r="E1492" s="1">
        <v>0</v>
      </c>
      <c r="F1492" s="1">
        <v>0</v>
      </c>
      <c r="G1492" s="2">
        <f t="shared" si="34"/>
        <v>3449.4021899999998</v>
      </c>
      <c r="H1492" s="2">
        <f t="shared" si="35"/>
        <v>0.36999999999534339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868315.11</v>
      </c>
      <c r="D1499" s="1">
        <v>0</v>
      </c>
      <c r="E1499" s="1">
        <v>0</v>
      </c>
      <c r="F1499" s="1">
        <v>0</v>
      </c>
      <c r="G1499" s="2">
        <f t="shared" si="34"/>
        <v>17366.302199999998</v>
      </c>
      <c r="H1499" s="2">
        <f t="shared" si="35"/>
        <v>0.10999999998603016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604853.71</v>
      </c>
      <c r="D1501" s="1">
        <v>0</v>
      </c>
      <c r="E1501" s="1">
        <v>0</v>
      </c>
      <c r="F1501" s="1">
        <v>0</v>
      </c>
      <c r="G1501" s="2">
        <f t="shared" si="34"/>
        <v>13306.781619999998</v>
      </c>
      <c r="H1501" s="2">
        <f t="shared" si="35"/>
        <v>0.2900000000372529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124637.2</v>
      </c>
      <c r="D1502" s="1">
        <v>0</v>
      </c>
      <c r="E1502" s="1">
        <v>0</v>
      </c>
      <c r="F1502" s="1">
        <v>0</v>
      </c>
      <c r="G1502" s="2">
        <f t="shared" si="34"/>
        <v>2866.6556</v>
      </c>
      <c r="H1502" s="2">
        <f t="shared" si="35"/>
        <v>0.19999999999708962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406219.83</v>
      </c>
      <c r="D1503" s="1">
        <v>0</v>
      </c>
      <c r="E1503" s="1">
        <v>0</v>
      </c>
      <c r="F1503" s="1">
        <v>0</v>
      </c>
      <c r="G1503" s="2">
        <f t="shared" si="34"/>
        <v>9749.27592</v>
      </c>
      <c r="H1503" s="2">
        <f t="shared" si="35"/>
        <v>0.16999999998370185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3177.99</v>
      </c>
      <c r="D1504" s="1">
        <v>0</v>
      </c>
      <c r="E1504" s="1">
        <v>0</v>
      </c>
      <c r="F1504" s="1">
        <v>0</v>
      </c>
      <c r="G1504" s="2">
        <f t="shared" si="34"/>
        <v>79.449749999999995</v>
      </c>
      <c r="H1504" s="2">
        <f t="shared" si="35"/>
        <v>1.0000000000218279E-2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4392.95</v>
      </c>
      <c r="D1505" s="1">
        <v>0</v>
      </c>
      <c r="E1505" s="1">
        <v>0</v>
      </c>
      <c r="F1505" s="1">
        <v>0</v>
      </c>
      <c r="G1505" s="2">
        <f t="shared" si="34"/>
        <v>114.21669999999999</v>
      </c>
      <c r="H1505" s="2">
        <f t="shared" si="35"/>
        <v>5.0000000000181899E-2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47984.22</v>
      </c>
      <c r="D1507" s="1">
        <v>0</v>
      </c>
      <c r="E1507" s="1">
        <v>0</v>
      </c>
      <c r="F1507" s="1">
        <v>0</v>
      </c>
      <c r="G1507" s="2">
        <f t="shared" si="34"/>
        <v>1343.55816</v>
      </c>
      <c r="H1507" s="2">
        <f t="shared" si="35"/>
        <v>0.22000000000116415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788.74</v>
      </c>
      <c r="D1508" s="1">
        <v>0</v>
      </c>
      <c r="E1508" s="1">
        <v>0</v>
      </c>
      <c r="F1508" s="1">
        <v>0</v>
      </c>
      <c r="G1508" s="2">
        <f t="shared" si="34"/>
        <v>22.873460000000001</v>
      </c>
      <c r="H1508" s="2">
        <f t="shared" si="35"/>
        <v>0.25999999999999091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17652.78</v>
      </c>
      <c r="D1509" s="1">
        <v>0</v>
      </c>
      <c r="E1509" s="1">
        <v>0</v>
      </c>
      <c r="F1509" s="1">
        <v>0</v>
      </c>
      <c r="G1509" s="2">
        <f t="shared" si="34"/>
        <v>529.58339999999998</v>
      </c>
      <c r="H1509" s="2">
        <f t="shared" si="35"/>
        <v>0.22000000000116415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263461.40000000002</v>
      </c>
      <c r="D1510" s="1">
        <v>0</v>
      </c>
      <c r="E1510" s="1">
        <v>0</v>
      </c>
      <c r="F1510" s="1">
        <v>0</v>
      </c>
      <c r="G1510" s="2">
        <f t="shared" si="34"/>
        <v>8167.3034000000007</v>
      </c>
      <c r="H1510" s="2">
        <f t="shared" si="35"/>
        <v>0.40000000002328306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42070.199999999953</v>
      </c>
      <c r="D1517" s="1">
        <v>0</v>
      </c>
      <c r="E1517" s="1">
        <v>0</v>
      </c>
      <c r="F1517" s="1">
        <v>0</v>
      </c>
      <c r="G1517" s="2">
        <f t="shared" si="34"/>
        <v>1598.6675999999982</v>
      </c>
      <c r="H1517" s="2">
        <f t="shared" si="35"/>
        <v>0.19999999995343387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42070.200000000004</v>
      </c>
      <c r="D1576" s="1">
        <v>0</v>
      </c>
      <c r="E1576" s="1">
        <v>0</v>
      </c>
      <c r="F1576" s="1">
        <v>0</v>
      </c>
      <c r="G1576" s="2">
        <f t="shared" si="34"/>
        <v>4080.8094000000006</v>
      </c>
      <c r="H1576" s="2">
        <f t="shared" si="35"/>
        <v>0.20000000000436557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35020.620000000003</v>
      </c>
      <c r="D1578" s="1">
        <v>0</v>
      </c>
      <c r="E1578" s="1">
        <v>0</v>
      </c>
      <c r="F1578" s="1">
        <v>0</v>
      </c>
      <c r="G1578" s="2">
        <f t="shared" si="34"/>
        <v>3467.0413800000006</v>
      </c>
      <c r="H1578" s="2">
        <f t="shared" si="35"/>
        <v>0.37999999999738066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7049.58</v>
      </c>
      <c r="D1579" s="1">
        <v>0</v>
      </c>
      <c r="E1579" s="1">
        <v>0</v>
      </c>
      <c r="F1579" s="1">
        <v>0</v>
      </c>
      <c r="G1579" s="2">
        <f t="shared" si="34"/>
        <v>704.95800000000008</v>
      </c>
      <c r="H1579" s="2">
        <f t="shared" si="35"/>
        <v>0.42000000000007276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1:C31"/>
    <mergeCell ref="B32:C32"/>
    <mergeCell ref="B33:C33"/>
    <mergeCell ref="B16:C16"/>
    <mergeCell ref="B17:C17"/>
    <mergeCell ref="B18:C18"/>
    <mergeCell ref="B19:C19"/>
    <mergeCell ref="B20:C20"/>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32490</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1224538.17</v>
      </c>
      <c r="I16" s="170">
        <f>'PR-RAS'!E6</f>
        <v>1536932.8399999999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818130.39</v>
      </c>
      <c r="I17" s="170">
        <f>'PR-RAS'!E151</f>
        <v>803237.58999999985</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66175.900000000256</v>
      </c>
      <c r="I18" s="170">
        <f>'PR-RAS'!E645</f>
        <v>806318.87000000023</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46758.99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42070.199999999953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42070.200000000004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838" zoomScaleNormal="100" workbookViewId="0">
      <selection activeCell="E831" sqref="E83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1224538.17</v>
      </c>
      <c r="E6" s="51">
        <f>E7+E44+E50+E82+E106+E124+E133+E139</f>
        <v>1536932.8399999999</v>
      </c>
      <c r="F6" s="52">
        <f t="shared" ref="F6:F131" si="0">IF(D6&lt;&gt;0,IF(E6/D6&gt;=100,"&gt;&gt;100",E6/D6*100),"-")</f>
        <v>125.51122354969139</v>
      </c>
    </row>
    <row r="7" spans="1:25" ht="12.75" customHeight="1" x14ac:dyDescent="0.2">
      <c r="A7" s="53">
        <v>61</v>
      </c>
      <c r="B7" s="294" t="s">
        <v>60</v>
      </c>
      <c r="C7" s="50" t="s">
        <v>61</v>
      </c>
      <c r="D7" s="51">
        <f t="shared" ref="D7:E7" si="1">D8+D17+D23+D29+D37+D40</f>
        <v>461785.60999999993</v>
      </c>
      <c r="E7" s="51">
        <f t="shared" si="1"/>
        <v>519083.7</v>
      </c>
      <c r="F7" s="52">
        <f t="shared" si="0"/>
        <v>112.40794185856076</v>
      </c>
    </row>
    <row r="8" spans="1:25" ht="12.75" customHeight="1" x14ac:dyDescent="0.2">
      <c r="A8" s="53">
        <v>611</v>
      </c>
      <c r="B8" s="85" t="s">
        <v>62</v>
      </c>
      <c r="C8" s="50" t="s">
        <v>63</v>
      </c>
      <c r="D8" s="51">
        <f t="shared" ref="D8:E8" si="2">SUM(D9:D14)-D15-D16</f>
        <v>430501.54</v>
      </c>
      <c r="E8" s="51">
        <f t="shared" si="2"/>
        <v>467239.99</v>
      </c>
      <c r="F8" s="52">
        <f t="shared" si="0"/>
        <v>108.53387191135251</v>
      </c>
    </row>
    <row r="9" spans="1:25" ht="12.75" customHeight="1" x14ac:dyDescent="0.2">
      <c r="A9" s="53">
        <v>6111</v>
      </c>
      <c r="B9" s="85" t="s">
        <v>64</v>
      </c>
      <c r="C9" s="50" t="s">
        <v>65</v>
      </c>
      <c r="D9" s="242">
        <v>430501.54</v>
      </c>
      <c r="E9" s="242">
        <v>467239.99</v>
      </c>
      <c r="F9" s="52">
        <f t="shared" si="0"/>
        <v>108.53387191135251</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29353.969999999998</v>
      </c>
      <c r="E23" s="51">
        <f t="shared" si="4"/>
        <v>49038.26</v>
      </c>
      <c r="F23" s="52">
        <f t="shared" si="0"/>
        <v>167.05835701269712</v>
      </c>
    </row>
    <row r="24" spans="1:6" ht="12.75" customHeight="1" x14ac:dyDescent="0.2">
      <c r="A24" s="53">
        <v>6131</v>
      </c>
      <c r="B24" s="85" t="s">
        <v>94</v>
      </c>
      <c r="C24" s="50" t="s">
        <v>95</v>
      </c>
      <c r="D24" s="242">
        <v>1949.26</v>
      </c>
      <c r="E24" s="242">
        <v>2036.35</v>
      </c>
      <c r="F24" s="52">
        <f t="shared" si="0"/>
        <v>104.46784933769737</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27404.71</v>
      </c>
      <c r="E27" s="242">
        <v>47001.91</v>
      </c>
      <c r="F27" s="52">
        <f t="shared" si="0"/>
        <v>171.51033526718584</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1930.1</v>
      </c>
      <c r="E29" s="51">
        <f t="shared" si="5"/>
        <v>2805.45</v>
      </c>
      <c r="F29" s="52">
        <f t="shared" si="0"/>
        <v>145.35257240557485</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1930.1</v>
      </c>
      <c r="E31" s="242">
        <v>2805.45</v>
      </c>
      <c r="F31" s="52">
        <f t="shared" si="0"/>
        <v>145.35257240557485</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581129.48</v>
      </c>
      <c r="E50" s="51">
        <f>E51+E54+E59+E62+E65+E68+E71+E74+E77</f>
        <v>601867.28</v>
      </c>
      <c r="F50" s="52">
        <f t="shared" si="0"/>
        <v>103.56853347037223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581129.48</v>
      </c>
      <c r="E59" s="51">
        <f t="shared" si="12"/>
        <v>601867.28</v>
      </c>
      <c r="F59" s="52">
        <f t="shared" si="0"/>
        <v>103.56853347037223</v>
      </c>
    </row>
    <row r="60" spans="1:6" ht="24" x14ac:dyDescent="0.2">
      <c r="A60" s="53">
        <v>6331</v>
      </c>
      <c r="B60" s="86" t="s">
        <v>166</v>
      </c>
      <c r="C60" s="50" t="s">
        <v>167</v>
      </c>
      <c r="D60" s="242">
        <v>477252.62</v>
      </c>
      <c r="E60" s="242">
        <v>551869.17000000004</v>
      </c>
      <c r="F60" s="52">
        <f t="shared" si="0"/>
        <v>115.63460248788158</v>
      </c>
    </row>
    <row r="61" spans="1:6" ht="24" x14ac:dyDescent="0.2">
      <c r="A61" s="53">
        <v>6332</v>
      </c>
      <c r="B61" s="86" t="s">
        <v>168</v>
      </c>
      <c r="C61" s="50" t="s">
        <v>169</v>
      </c>
      <c r="D61" s="242">
        <v>103876.86</v>
      </c>
      <c r="E61" s="242">
        <v>49998.11</v>
      </c>
      <c r="F61" s="52">
        <f t="shared" si="0"/>
        <v>48.132096022155466</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27875.54</v>
      </c>
      <c r="E82" s="51">
        <f t="shared" si="19"/>
        <v>37267.729999999996</v>
      </c>
      <c r="F82" s="52">
        <f t="shared" si="0"/>
        <v>133.6933024436477</v>
      </c>
    </row>
    <row r="83" spans="1:6" ht="12.75" customHeight="1" x14ac:dyDescent="0.2">
      <c r="A83" s="53">
        <v>641</v>
      </c>
      <c r="B83" s="85" t="s">
        <v>212</v>
      </c>
      <c r="C83" s="50" t="s">
        <v>213</v>
      </c>
      <c r="D83" s="51">
        <f t="shared" ref="D83:E83" si="20">SUM(D84:D90)</f>
        <v>20.66</v>
      </c>
      <c r="E83" s="51">
        <f t="shared" si="20"/>
        <v>37.11</v>
      </c>
      <c r="F83" s="52">
        <f t="shared" si="0"/>
        <v>179.62245885769605</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20.66</v>
      </c>
      <c r="E85" s="242">
        <v>37.11</v>
      </c>
      <c r="F85" s="52">
        <f t="shared" si="0"/>
        <v>179.62245885769605</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27854.880000000001</v>
      </c>
      <c r="E91" s="51">
        <f t="shared" si="21"/>
        <v>37230.619999999995</v>
      </c>
      <c r="F91" s="52">
        <f t="shared" si="0"/>
        <v>133.65923672979383</v>
      </c>
    </row>
    <row r="92" spans="1:6" ht="12.75" customHeight="1" x14ac:dyDescent="0.2">
      <c r="A92" s="53">
        <v>6421</v>
      </c>
      <c r="B92" s="85" t="s">
        <v>230</v>
      </c>
      <c r="C92" s="50" t="s">
        <v>231</v>
      </c>
      <c r="D92" s="242">
        <v>4140.96</v>
      </c>
      <c r="E92" s="242">
        <v>0</v>
      </c>
      <c r="F92" s="52">
        <f t="shared" si="0"/>
        <v>0</v>
      </c>
    </row>
    <row r="93" spans="1:6" ht="12.75" customHeight="1" x14ac:dyDescent="0.2">
      <c r="A93" s="53">
        <v>6422</v>
      </c>
      <c r="B93" s="85" t="s">
        <v>232</v>
      </c>
      <c r="C93" s="50" t="s">
        <v>233</v>
      </c>
      <c r="D93" s="242">
        <v>23403.52</v>
      </c>
      <c r="E93" s="242">
        <v>36329.629999999997</v>
      </c>
      <c r="F93" s="52">
        <f t="shared" si="0"/>
        <v>155.23147799989061</v>
      </c>
    </row>
    <row r="94" spans="1:6" ht="12.75" customHeight="1" x14ac:dyDescent="0.2">
      <c r="A94" s="53">
        <v>6423</v>
      </c>
      <c r="B94" s="85" t="s">
        <v>234</v>
      </c>
      <c r="C94" s="50" t="s">
        <v>235</v>
      </c>
      <c r="D94" s="242">
        <v>0.32</v>
      </c>
      <c r="E94" s="242">
        <v>0.53</v>
      </c>
      <c r="F94" s="52">
        <f t="shared" si="0"/>
        <v>165.625</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310.08</v>
      </c>
      <c r="E97" s="242">
        <v>900.46</v>
      </c>
      <c r="F97" s="52">
        <f t="shared" si="0"/>
        <v>290.39602683178538</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150932.03</v>
      </c>
      <c r="E106" s="51">
        <f t="shared" si="23"/>
        <v>376758.83999999997</v>
      </c>
      <c r="F106" s="52">
        <f t="shared" si="0"/>
        <v>249.62152831310885</v>
      </c>
    </row>
    <row r="107" spans="1:6" ht="12.75" customHeight="1" x14ac:dyDescent="0.2">
      <c r="A107" s="53">
        <v>651</v>
      </c>
      <c r="B107" s="85" t="s">
        <v>260</v>
      </c>
      <c r="C107" s="50" t="s">
        <v>261</v>
      </c>
      <c r="D107" s="51">
        <f t="shared" ref="D107:E107" si="24">SUM(D108:D111)</f>
        <v>6.56</v>
      </c>
      <c r="E107" s="51">
        <f t="shared" si="24"/>
        <v>8.99</v>
      </c>
      <c r="F107" s="52">
        <f t="shared" si="0"/>
        <v>137.04268292682929</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6.56</v>
      </c>
      <c r="E110" s="242">
        <v>8.99</v>
      </c>
      <c r="F110" s="52">
        <f t="shared" si="0"/>
        <v>137.04268292682929</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116752.98</v>
      </c>
      <c r="E112" s="51">
        <f t="shared" si="25"/>
        <v>352322.69</v>
      </c>
      <c r="F112" s="52">
        <f t="shared" si="0"/>
        <v>301.76762083503138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58.84</v>
      </c>
      <c r="E114" s="242">
        <v>66.67</v>
      </c>
      <c r="F114" s="52">
        <f t="shared" si="0"/>
        <v>113.30727396329027</v>
      </c>
    </row>
    <row r="115" spans="1:6" ht="12.75" customHeight="1" x14ac:dyDescent="0.2">
      <c r="A115" s="53">
        <v>6524</v>
      </c>
      <c r="B115" s="85" t="s">
        <v>276</v>
      </c>
      <c r="C115" s="50" t="s">
        <v>277</v>
      </c>
      <c r="D115" s="242">
        <v>116444.14</v>
      </c>
      <c r="E115" s="242">
        <v>348756.02</v>
      </c>
      <c r="F115" s="52">
        <f t="shared" si="0"/>
        <v>299.50499870581723</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250</v>
      </c>
      <c r="E117" s="242">
        <v>3500</v>
      </c>
      <c r="F117" s="52">
        <f t="shared" si="0"/>
        <v>1400</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34172.49</v>
      </c>
      <c r="E120" s="51">
        <f t="shared" si="26"/>
        <v>24427.16</v>
      </c>
      <c r="F120" s="52">
        <f t="shared" si="0"/>
        <v>71.481943516553812</v>
      </c>
    </row>
    <row r="121" spans="1:6" ht="12.75" customHeight="1" x14ac:dyDescent="0.2">
      <c r="A121" s="53">
        <v>6531</v>
      </c>
      <c r="B121" s="85" t="s">
        <v>288</v>
      </c>
      <c r="C121" s="50" t="s">
        <v>289</v>
      </c>
      <c r="D121" s="242">
        <v>228.18</v>
      </c>
      <c r="E121" s="242">
        <v>676.53</v>
      </c>
      <c r="F121" s="52">
        <f t="shared" si="0"/>
        <v>296.48961346305549</v>
      </c>
    </row>
    <row r="122" spans="1:6" ht="12.75" customHeight="1" x14ac:dyDescent="0.2">
      <c r="A122" s="53">
        <v>6532</v>
      </c>
      <c r="B122" s="85" t="s">
        <v>290</v>
      </c>
      <c r="C122" s="50" t="s">
        <v>291</v>
      </c>
      <c r="D122" s="242">
        <v>33944.31</v>
      </c>
      <c r="E122" s="242">
        <v>23750.63</v>
      </c>
      <c r="F122" s="52">
        <f t="shared" si="0"/>
        <v>69.969399878801497</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2815.51</v>
      </c>
      <c r="E139" s="51">
        <f t="shared" si="33"/>
        <v>1955.29</v>
      </c>
      <c r="F139" s="52">
        <f t="shared" si="31"/>
        <v>69.447098394251839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2815.51</v>
      </c>
      <c r="E150" s="242">
        <v>1955.29</v>
      </c>
      <c r="F150" s="52">
        <f t="shared" si="31"/>
        <v>69.447098394251839</v>
      </c>
    </row>
    <row r="151" spans="1:6" ht="12.75" customHeight="1" x14ac:dyDescent="0.2">
      <c r="A151" s="53">
        <v>3</v>
      </c>
      <c r="B151" s="85" t="s">
        <v>348</v>
      </c>
      <c r="C151" s="50" t="s">
        <v>56</v>
      </c>
      <c r="D151" s="51">
        <f t="shared" ref="D151:E151" si="35">D152+D163+D196+D215+D224+D252+D263</f>
        <v>818130.39</v>
      </c>
      <c r="E151" s="51">
        <f t="shared" si="35"/>
        <v>803237.58999999985</v>
      </c>
      <c r="F151" s="52">
        <f t="shared" si="31"/>
        <v>98.179654468036546</v>
      </c>
    </row>
    <row r="152" spans="1:6" ht="12.75" customHeight="1" x14ac:dyDescent="0.2">
      <c r="A152" s="53">
        <v>31</v>
      </c>
      <c r="B152" s="85" t="s">
        <v>349</v>
      </c>
      <c r="C152" s="50" t="s">
        <v>350</v>
      </c>
      <c r="D152" s="51">
        <f t="shared" ref="D152:E152" si="36">D153+D158+D159</f>
        <v>104292.56</v>
      </c>
      <c r="E152" s="51">
        <f t="shared" si="36"/>
        <v>144721.03999999998</v>
      </c>
      <c r="F152" s="52">
        <f t="shared" si="31"/>
        <v>138.76449096656557</v>
      </c>
    </row>
    <row r="153" spans="1:6" ht="12.75" customHeight="1" x14ac:dyDescent="0.2">
      <c r="A153" s="53">
        <v>311</v>
      </c>
      <c r="B153" s="85" t="s">
        <v>351</v>
      </c>
      <c r="C153" s="50" t="s">
        <v>352</v>
      </c>
      <c r="D153" s="51">
        <f t="shared" ref="D153:E153" si="37">SUM(D154:D157)</f>
        <v>85481.03</v>
      </c>
      <c r="E153" s="51">
        <f t="shared" si="37"/>
        <v>115839.62</v>
      </c>
      <c r="F153" s="52">
        <f t="shared" si="31"/>
        <v>135.51500256840612</v>
      </c>
    </row>
    <row r="154" spans="1:6" ht="12.75" customHeight="1" x14ac:dyDescent="0.2">
      <c r="A154" s="53">
        <v>3111</v>
      </c>
      <c r="B154" s="85" t="s">
        <v>353</v>
      </c>
      <c r="C154" s="50" t="s">
        <v>354</v>
      </c>
      <c r="D154" s="242">
        <v>85481.03</v>
      </c>
      <c r="E154" s="242">
        <v>115839.62</v>
      </c>
      <c r="F154" s="52">
        <f t="shared" si="31"/>
        <v>135.51500256840612</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5677</v>
      </c>
      <c r="E158" s="242">
        <v>10404</v>
      </c>
      <c r="F158" s="52">
        <f t="shared" si="31"/>
        <v>183.2658094063766</v>
      </c>
    </row>
    <row r="159" spans="1:6" ht="12.75" customHeight="1" x14ac:dyDescent="0.2">
      <c r="A159" s="53">
        <v>313</v>
      </c>
      <c r="B159" s="85" t="s">
        <v>363</v>
      </c>
      <c r="C159" s="50" t="s">
        <v>364</v>
      </c>
      <c r="D159" s="51">
        <f t="shared" ref="D159:E159" si="38">SUM(D160:D162)</f>
        <v>13134.53</v>
      </c>
      <c r="E159" s="51">
        <f t="shared" si="38"/>
        <v>18477.419999999998</v>
      </c>
      <c r="F159" s="52">
        <f t="shared" si="31"/>
        <v>140.67819708813332</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13134.53</v>
      </c>
      <c r="E161" s="242">
        <v>18477.419999999998</v>
      </c>
      <c r="F161" s="52">
        <f t="shared" si="31"/>
        <v>140.67819708813332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450901.16000000003</v>
      </c>
      <c r="E163" s="51">
        <f t="shared" si="39"/>
        <v>415976.92</v>
      </c>
      <c r="F163" s="52">
        <f t="shared" si="31"/>
        <v>92.254568606565556</v>
      </c>
    </row>
    <row r="164" spans="1:6" ht="12.75" customHeight="1" x14ac:dyDescent="0.2">
      <c r="A164" s="53">
        <v>321</v>
      </c>
      <c r="B164" s="85" t="s">
        <v>372</v>
      </c>
      <c r="C164" s="50" t="s">
        <v>373</v>
      </c>
      <c r="D164" s="51">
        <f t="shared" ref="D164:E164" si="40">SUM(D165:D168)</f>
        <v>7692.369999999999</v>
      </c>
      <c r="E164" s="51">
        <f t="shared" si="40"/>
        <v>10852.63</v>
      </c>
      <c r="F164" s="52">
        <f t="shared" si="31"/>
        <v>141.08304722731745</v>
      </c>
    </row>
    <row r="165" spans="1:6" ht="12.75" customHeight="1" x14ac:dyDescent="0.2">
      <c r="A165" s="53">
        <v>3211</v>
      </c>
      <c r="B165" s="85" t="s">
        <v>374</v>
      </c>
      <c r="C165" s="50" t="s">
        <v>375</v>
      </c>
      <c r="D165" s="242">
        <v>177.66</v>
      </c>
      <c r="E165" s="242">
        <v>1589.4</v>
      </c>
      <c r="F165" s="52">
        <f t="shared" si="31"/>
        <v>894.63019250253296</v>
      </c>
    </row>
    <row r="166" spans="1:6" ht="12.75" customHeight="1" x14ac:dyDescent="0.2">
      <c r="A166" s="53">
        <v>3212</v>
      </c>
      <c r="B166" s="85" t="s">
        <v>376</v>
      </c>
      <c r="C166" s="50" t="s">
        <v>377</v>
      </c>
      <c r="D166" s="242">
        <v>6523.94</v>
      </c>
      <c r="E166" s="242">
        <v>8040.92</v>
      </c>
      <c r="F166" s="52">
        <f t="shared" si="31"/>
        <v>123.25251305192874</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990.77</v>
      </c>
      <c r="E168" s="242">
        <v>1222.31</v>
      </c>
      <c r="F168" s="52">
        <f t="shared" si="31"/>
        <v>123.36970235271556</v>
      </c>
    </row>
    <row r="169" spans="1:6" ht="12.75" customHeight="1" x14ac:dyDescent="0.2">
      <c r="A169" s="53">
        <v>322</v>
      </c>
      <c r="B169" s="85" t="s">
        <v>382</v>
      </c>
      <c r="C169" s="50" t="s">
        <v>383</v>
      </c>
      <c r="D169" s="51">
        <f t="shared" ref="D169:E169" si="41">SUM(D170:D176)</f>
        <v>66437.08</v>
      </c>
      <c r="E169" s="51">
        <f t="shared" si="41"/>
        <v>75863.3</v>
      </c>
      <c r="F169" s="52">
        <f t="shared" si="31"/>
        <v>114.18819129317544</v>
      </c>
    </row>
    <row r="170" spans="1:6" ht="12.75" customHeight="1" x14ac:dyDescent="0.2">
      <c r="A170" s="53">
        <v>3221</v>
      </c>
      <c r="B170" s="85" t="s">
        <v>384</v>
      </c>
      <c r="C170" s="50" t="s">
        <v>385</v>
      </c>
      <c r="D170" s="242">
        <v>4055.69</v>
      </c>
      <c r="E170" s="242">
        <v>5076.6099999999997</v>
      </c>
      <c r="F170" s="52">
        <f t="shared" si="31"/>
        <v>125.1725353762245</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40746.53</v>
      </c>
      <c r="E172" s="242">
        <v>46316.28</v>
      </c>
      <c r="F172" s="52">
        <f t="shared" si="31"/>
        <v>113.66926214330397</v>
      </c>
    </row>
    <row r="173" spans="1:6" ht="12.75" customHeight="1" x14ac:dyDescent="0.2">
      <c r="A173" s="53">
        <v>3224</v>
      </c>
      <c r="B173" s="85" t="s">
        <v>390</v>
      </c>
      <c r="C173" s="50" t="s">
        <v>391</v>
      </c>
      <c r="D173" s="242">
        <v>5235.51</v>
      </c>
      <c r="E173" s="242">
        <v>7498.02</v>
      </c>
      <c r="F173" s="52">
        <f t="shared" si="31"/>
        <v>143.21470114659317</v>
      </c>
    </row>
    <row r="174" spans="1:6" ht="12.75" customHeight="1" x14ac:dyDescent="0.2">
      <c r="A174" s="53">
        <v>3225</v>
      </c>
      <c r="B174" s="85" t="s">
        <v>392</v>
      </c>
      <c r="C174" s="50" t="s">
        <v>393</v>
      </c>
      <c r="D174" s="242">
        <v>15840.76</v>
      </c>
      <c r="E174" s="242">
        <v>16270.86</v>
      </c>
      <c r="F174" s="52">
        <f t="shared" si="31"/>
        <v>102.71514750554897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558.59</v>
      </c>
      <c r="E176" s="242">
        <v>701.53</v>
      </c>
      <c r="F176" s="52">
        <f t="shared" si="31"/>
        <v>125.58943053044271</v>
      </c>
    </row>
    <row r="177" spans="1:6" ht="12.75" customHeight="1" x14ac:dyDescent="0.2">
      <c r="A177" s="53">
        <v>323</v>
      </c>
      <c r="B177" s="85" t="s">
        <v>398</v>
      </c>
      <c r="C177" s="50" t="s">
        <v>399</v>
      </c>
      <c r="D177" s="51">
        <f t="shared" ref="D177:E177" si="42">SUM(D178:D186)</f>
        <v>336416.8</v>
      </c>
      <c r="E177" s="51">
        <f t="shared" si="42"/>
        <v>292567.43</v>
      </c>
      <c r="F177" s="52">
        <f t="shared" si="31"/>
        <v>86.965760925138099</v>
      </c>
    </row>
    <row r="178" spans="1:6" ht="12.75" customHeight="1" x14ac:dyDescent="0.2">
      <c r="A178" s="53">
        <v>3231</v>
      </c>
      <c r="B178" s="85" t="s">
        <v>400</v>
      </c>
      <c r="C178" s="50" t="s">
        <v>401</v>
      </c>
      <c r="D178" s="242">
        <v>12293.65</v>
      </c>
      <c r="E178" s="242">
        <v>15234.51</v>
      </c>
      <c r="F178" s="52">
        <f t="shared" si="31"/>
        <v>123.92178075673215</v>
      </c>
    </row>
    <row r="179" spans="1:6" ht="12.75" customHeight="1" x14ac:dyDescent="0.2">
      <c r="A179" s="53">
        <v>3232</v>
      </c>
      <c r="B179" s="85" t="s">
        <v>402</v>
      </c>
      <c r="C179" s="50" t="s">
        <v>403</v>
      </c>
      <c r="D179" s="242">
        <v>114141.4</v>
      </c>
      <c r="E179" s="242">
        <v>130550.69</v>
      </c>
      <c r="F179" s="52">
        <f t="shared" si="31"/>
        <v>114.37628240060135</v>
      </c>
    </row>
    <row r="180" spans="1:6" ht="12.75" customHeight="1" x14ac:dyDescent="0.2">
      <c r="A180" s="53">
        <v>3233</v>
      </c>
      <c r="B180" s="85" t="s">
        <v>404</v>
      </c>
      <c r="C180" s="50" t="s">
        <v>405</v>
      </c>
      <c r="D180" s="242">
        <v>5657.12</v>
      </c>
      <c r="E180" s="242">
        <v>6765.94</v>
      </c>
      <c r="F180" s="52">
        <f t="shared" si="31"/>
        <v>119.60043272902112</v>
      </c>
    </row>
    <row r="181" spans="1:6" ht="12.75" customHeight="1" x14ac:dyDescent="0.2">
      <c r="A181" s="53">
        <v>3234</v>
      </c>
      <c r="B181" s="85" t="s">
        <v>406</v>
      </c>
      <c r="C181" s="50" t="s">
        <v>407</v>
      </c>
      <c r="D181" s="242">
        <v>15050.08</v>
      </c>
      <c r="E181" s="242">
        <v>14834.73</v>
      </c>
      <c r="F181" s="52">
        <f t="shared" si="31"/>
        <v>98.569110596089843</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5254.55</v>
      </c>
      <c r="E183" s="242">
        <v>8124.08</v>
      </c>
      <c r="F183" s="52">
        <f t="shared" si="31"/>
        <v>154.61038528513382</v>
      </c>
    </row>
    <row r="184" spans="1:6" ht="12.75" customHeight="1" x14ac:dyDescent="0.2">
      <c r="A184" s="53">
        <v>3237</v>
      </c>
      <c r="B184" s="85" t="s">
        <v>412</v>
      </c>
      <c r="C184" s="50" t="s">
        <v>413</v>
      </c>
      <c r="D184" s="242">
        <v>104898.5</v>
      </c>
      <c r="E184" s="242">
        <v>49425.02</v>
      </c>
      <c r="F184" s="52">
        <f t="shared" si="31"/>
        <v>47.116994046626019</v>
      </c>
    </row>
    <row r="185" spans="1:6" ht="12.75" customHeight="1" x14ac:dyDescent="0.2">
      <c r="A185" s="53">
        <v>3238</v>
      </c>
      <c r="B185" s="85" t="s">
        <v>414</v>
      </c>
      <c r="C185" s="50" t="s">
        <v>415</v>
      </c>
      <c r="D185" s="242">
        <v>10829.98</v>
      </c>
      <c r="E185" s="242">
        <v>15315.72</v>
      </c>
      <c r="F185" s="52">
        <f t="shared" si="31"/>
        <v>141.41965174450922</v>
      </c>
    </row>
    <row r="186" spans="1:6" ht="12.75" customHeight="1" x14ac:dyDescent="0.2">
      <c r="A186" s="53">
        <v>3239</v>
      </c>
      <c r="B186" s="85" t="s">
        <v>416</v>
      </c>
      <c r="C186" s="50" t="s">
        <v>417</v>
      </c>
      <c r="D186" s="242">
        <v>68291.520000000004</v>
      </c>
      <c r="E186" s="242">
        <v>52316.74</v>
      </c>
      <c r="F186" s="52">
        <f t="shared" si="31"/>
        <v>76.607959524110754</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40354.910000000003</v>
      </c>
      <c r="E188" s="51">
        <f t="shared" si="43"/>
        <v>36693.56</v>
      </c>
      <c r="F188" s="52">
        <f t="shared" si="31"/>
        <v>90.927126339768805</v>
      </c>
    </row>
    <row r="189" spans="1:6" ht="12.75" customHeight="1" x14ac:dyDescent="0.2">
      <c r="A189" s="53">
        <v>3291</v>
      </c>
      <c r="B189" s="232" t="s">
        <v>422</v>
      </c>
      <c r="C189" s="50" t="s">
        <v>423</v>
      </c>
      <c r="D189" s="242">
        <v>19612.55</v>
      </c>
      <c r="E189" s="242">
        <v>11397.65</v>
      </c>
      <c r="F189" s="52">
        <f t="shared" si="31"/>
        <v>58.114064718764254</v>
      </c>
    </row>
    <row r="190" spans="1:6" ht="12.75" customHeight="1" x14ac:dyDescent="0.2">
      <c r="A190" s="53">
        <v>3292</v>
      </c>
      <c r="B190" s="85" t="s">
        <v>424</v>
      </c>
      <c r="C190" s="50" t="s">
        <v>425</v>
      </c>
      <c r="D190" s="242">
        <v>2596.8000000000002</v>
      </c>
      <c r="E190" s="242">
        <v>3582.25</v>
      </c>
      <c r="F190" s="52">
        <f t="shared" si="31"/>
        <v>137.94862908194702</v>
      </c>
    </row>
    <row r="191" spans="1:6" ht="12.75" customHeight="1" x14ac:dyDescent="0.2">
      <c r="A191" s="53">
        <v>3293</v>
      </c>
      <c r="B191" s="85" t="s">
        <v>426</v>
      </c>
      <c r="C191" s="50" t="s">
        <v>427</v>
      </c>
      <c r="D191" s="242">
        <v>4191.9399999999996</v>
      </c>
      <c r="E191" s="242">
        <v>6525.52</v>
      </c>
      <c r="F191" s="52">
        <f t="shared" si="31"/>
        <v>155.66825861057174</v>
      </c>
    </row>
    <row r="192" spans="1:6" ht="12.75" customHeight="1" x14ac:dyDescent="0.2">
      <c r="A192" s="53">
        <v>3294</v>
      </c>
      <c r="B192" s="85" t="s">
        <v>428</v>
      </c>
      <c r="C192" s="50" t="s">
        <v>429</v>
      </c>
      <c r="D192" s="242">
        <v>2190.81</v>
      </c>
      <c r="E192" s="242">
        <v>863.58</v>
      </c>
      <c r="F192" s="52">
        <f t="shared" si="31"/>
        <v>39.418297342078965</v>
      </c>
    </row>
    <row r="193" spans="1:6" ht="12.75" customHeight="1" x14ac:dyDescent="0.2">
      <c r="A193" s="53">
        <v>3295</v>
      </c>
      <c r="B193" s="85" t="s">
        <v>430</v>
      </c>
      <c r="C193" s="50" t="s">
        <v>431</v>
      </c>
      <c r="D193" s="242">
        <v>7962.51</v>
      </c>
      <c r="E193" s="242">
        <v>7146.63</v>
      </c>
      <c r="F193" s="52">
        <f t="shared" si="31"/>
        <v>89.753482256223222</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3800.3</v>
      </c>
      <c r="E195" s="242">
        <v>7177.93</v>
      </c>
      <c r="F195" s="52">
        <f t="shared" si="31"/>
        <v>188.87798331710655</v>
      </c>
    </row>
    <row r="196" spans="1:6" ht="12.75" customHeight="1" x14ac:dyDescent="0.2">
      <c r="A196" s="53">
        <v>34</v>
      </c>
      <c r="B196" s="232" t="s">
        <v>436</v>
      </c>
      <c r="C196" s="50" t="s">
        <v>437</v>
      </c>
      <c r="D196" s="51">
        <f t="shared" ref="D196:E196" si="44">D197+D202+D210</f>
        <v>2408.5300000000002</v>
      </c>
      <c r="E196" s="51">
        <f t="shared" si="44"/>
        <v>3608.2200000000003</v>
      </c>
      <c r="F196" s="52">
        <f t="shared" si="31"/>
        <v>149.81005011355475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2408.5300000000002</v>
      </c>
      <c r="E210" s="51">
        <f t="shared" si="47"/>
        <v>3608.2200000000003</v>
      </c>
      <c r="F210" s="52">
        <f t="shared" si="31"/>
        <v>149.81005011355475</v>
      </c>
    </row>
    <row r="211" spans="1:6" ht="12.75" customHeight="1" x14ac:dyDescent="0.2">
      <c r="A211" s="53">
        <v>3431</v>
      </c>
      <c r="B211" s="232" t="s">
        <v>466</v>
      </c>
      <c r="C211" s="50" t="s">
        <v>467</v>
      </c>
      <c r="D211" s="242">
        <v>2314.44</v>
      </c>
      <c r="E211" s="242">
        <v>2426.2600000000002</v>
      </c>
      <c r="F211" s="52">
        <f t="shared" si="31"/>
        <v>104.83140630130832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94.09</v>
      </c>
      <c r="E214" s="242">
        <v>1181.96</v>
      </c>
      <c r="F214" s="52">
        <f t="shared" si="31"/>
        <v>1256.2015091933254</v>
      </c>
    </row>
    <row r="215" spans="1:6" ht="12.75" customHeight="1" x14ac:dyDescent="0.2">
      <c r="A215" s="53">
        <v>35</v>
      </c>
      <c r="B215" s="85" t="s">
        <v>474</v>
      </c>
      <c r="C215" s="50" t="s">
        <v>475</v>
      </c>
      <c r="D215" s="51">
        <f t="shared" ref="D215:E215" si="48">D216+D219+D223</f>
        <v>5418.85</v>
      </c>
      <c r="E215" s="51">
        <f t="shared" si="48"/>
        <v>3408.85</v>
      </c>
      <c r="F215" s="52">
        <f t="shared" si="31"/>
        <v>62.907258920250598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5418.85</v>
      </c>
      <c r="E219" s="51">
        <f t="shared" si="50"/>
        <v>3408.85</v>
      </c>
      <c r="F219" s="52">
        <f t="shared" si="31"/>
        <v>62.907258920250598</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5418.85</v>
      </c>
      <c r="E222" s="242">
        <v>3408.85</v>
      </c>
      <c r="F222" s="52">
        <f t="shared" si="31"/>
        <v>62.907258920250598</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10807.65</v>
      </c>
      <c r="E224" s="51">
        <f t="shared" si="51"/>
        <v>11250.19</v>
      </c>
      <c r="F224" s="52">
        <f t="shared" ref="F224:F235" si="52">IF(D224&lt;&gt;0,IF(E224/D224&gt;=100,"&gt;&gt;100",E224/D224*100),"-")</f>
        <v>104.09469218562779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10807.65</v>
      </c>
      <c r="E236" s="51">
        <f t="shared" si="56"/>
        <v>11250.19</v>
      </c>
      <c r="F236" s="52">
        <f t="shared" ref="F236:F239" si="57">IF(D236&lt;&gt;0,IF(E236/D236&gt;=100,"&gt;&gt;100",E236/D236*100),"-")</f>
        <v>104.09469218562779</v>
      </c>
    </row>
    <row r="237" spans="1:6" ht="12.75" customHeight="1" x14ac:dyDescent="0.2">
      <c r="A237" s="53" t="s">
        <v>518</v>
      </c>
      <c r="B237" s="85" t="s">
        <v>519</v>
      </c>
      <c r="C237" s="50" t="s">
        <v>518</v>
      </c>
      <c r="D237" s="242">
        <v>10807.65</v>
      </c>
      <c r="E237" s="242">
        <v>11250.19</v>
      </c>
      <c r="F237" s="52">
        <f t="shared" si="57"/>
        <v>104.09469218562779</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53776.25</v>
      </c>
      <c r="E252" s="51">
        <f t="shared" si="63"/>
        <v>57447.72</v>
      </c>
      <c r="F252" s="52">
        <f t="shared" ref="F252:F258" si="64">IF(D252&lt;&gt;0,IF(E252/D252&gt;=100,"&gt;&gt;100",E252/D252*100),"-")</f>
        <v>106.82730759396574</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53776.25</v>
      </c>
      <c r="E259" s="51">
        <f t="shared" si="66"/>
        <v>57447.72</v>
      </c>
      <c r="F259" s="52">
        <f t="shared" ref="F259:F262" si="67">IF(D259&lt;&gt;0,IF(E259/D259&gt;=100,"&gt;&gt;100",E259/D259*100),"-")</f>
        <v>106.82730759396574</v>
      </c>
    </row>
    <row r="260" spans="1:6" ht="12.75" customHeight="1" x14ac:dyDescent="0.2">
      <c r="A260" s="53">
        <v>3721</v>
      </c>
      <c r="B260" s="85" t="s">
        <v>560</v>
      </c>
      <c r="C260" s="50" t="s">
        <v>561</v>
      </c>
      <c r="D260" s="242">
        <v>51269.25</v>
      </c>
      <c r="E260" s="242">
        <v>54411.82</v>
      </c>
      <c r="F260" s="52">
        <f t="shared" si="67"/>
        <v>106.1295415868186</v>
      </c>
    </row>
    <row r="261" spans="1:6" ht="12.75" customHeight="1" x14ac:dyDescent="0.2">
      <c r="A261" s="53">
        <v>3722</v>
      </c>
      <c r="B261" s="85" t="s">
        <v>562</v>
      </c>
      <c r="C261" s="50" t="s">
        <v>563</v>
      </c>
      <c r="D261" s="242">
        <v>2507</v>
      </c>
      <c r="E261" s="242">
        <v>3035.9</v>
      </c>
      <c r="F261" s="52">
        <f t="shared" si="67"/>
        <v>121.09692859992023</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190525.39</v>
      </c>
      <c r="E263" s="51">
        <f t="shared" si="68"/>
        <v>166824.64999999997</v>
      </c>
      <c r="F263" s="52">
        <f t="shared" ref="F263:F267" si="69">IF(D263&lt;&gt;0,IF(E263/D263&gt;=100,"&gt;&gt;100",E263/D263*100),"-")</f>
        <v>87.560324637047032</v>
      </c>
    </row>
    <row r="264" spans="1:6" ht="12.75" customHeight="1" x14ac:dyDescent="0.2">
      <c r="A264" s="53">
        <v>381</v>
      </c>
      <c r="B264" s="85" t="s">
        <v>568</v>
      </c>
      <c r="C264" s="50" t="s">
        <v>569</v>
      </c>
      <c r="D264" s="51">
        <f t="shared" ref="D264:E264" si="70">SUM(D265:D267)</f>
        <v>146365.25</v>
      </c>
      <c r="E264" s="51">
        <f t="shared" si="70"/>
        <v>156658.60999999999</v>
      </c>
      <c r="F264" s="52">
        <f t="shared" si="69"/>
        <v>107.0326529008764</v>
      </c>
    </row>
    <row r="265" spans="1:6" ht="12.75" customHeight="1" x14ac:dyDescent="0.2">
      <c r="A265" s="53">
        <v>3811</v>
      </c>
      <c r="B265" s="85" t="s">
        <v>570</v>
      </c>
      <c r="C265" s="50" t="s">
        <v>571</v>
      </c>
      <c r="D265" s="242">
        <v>146365.25</v>
      </c>
      <c r="E265" s="242">
        <v>156658.60999999999</v>
      </c>
      <c r="F265" s="52">
        <f t="shared" si="69"/>
        <v>107.0326529008764</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9377.2999999999993</v>
      </c>
      <c r="F273" s="52" t="str">
        <f t="shared" ref="F273:F284" si="74">IF(D273&lt;&gt;0,IF(E273/D273&gt;=100,"&gt;&gt;100",E273/D273*100),"-")</f>
        <v>-</v>
      </c>
    </row>
    <row r="274" spans="1:6" ht="12.75" customHeight="1" x14ac:dyDescent="0.2">
      <c r="A274" s="53">
        <v>3831</v>
      </c>
      <c r="B274" s="85" t="s">
        <v>588</v>
      </c>
      <c r="C274" s="50" t="s">
        <v>589</v>
      </c>
      <c r="D274" s="242">
        <v>0</v>
      </c>
      <c r="E274" s="242">
        <v>9377.2999999999993</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44160.14</v>
      </c>
      <c r="E279" s="51">
        <f t="shared" si="75"/>
        <v>788.74</v>
      </c>
      <c r="F279" s="52">
        <f t="shared" si="74"/>
        <v>1.7860903520686304</v>
      </c>
    </row>
    <row r="280" spans="1:6" ht="24" x14ac:dyDescent="0.2">
      <c r="A280" s="53">
        <v>3861</v>
      </c>
      <c r="B280" s="85" t="s">
        <v>599</v>
      </c>
      <c r="C280" s="50" t="s">
        <v>600</v>
      </c>
      <c r="D280" s="242">
        <v>44160.14</v>
      </c>
      <c r="E280" s="242">
        <v>783.88</v>
      </c>
      <c r="F280" s="52">
        <f t="shared" si="74"/>
        <v>1.7750849521763292</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4.8600000000000003</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818130.39</v>
      </c>
      <c r="E289" s="51">
        <f t="shared" si="79"/>
        <v>803237.58999999985</v>
      </c>
      <c r="F289" s="52">
        <f t="shared" si="76"/>
        <v>98.179654468036546</v>
      </c>
    </row>
    <row r="290" spans="1:6" ht="12.75" customHeight="1" x14ac:dyDescent="0.2">
      <c r="A290" s="53" t="s">
        <v>609</v>
      </c>
      <c r="B290" s="85" t="s">
        <v>620</v>
      </c>
      <c r="C290" s="50" t="s">
        <v>621</v>
      </c>
      <c r="D290" s="51">
        <f>IF(D6&gt;=D289,D6-D289,0)</f>
        <v>406407.77999999991</v>
      </c>
      <c r="E290" s="51">
        <f>IF(E6&gt;=E289,E6-E289,0)</f>
        <v>733695.25</v>
      </c>
      <c r="F290" s="52">
        <f t="shared" si="76"/>
        <v>180.53179247700427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3017536.56</v>
      </c>
      <c r="E292" s="242">
        <v>3736591.58</v>
      </c>
      <c r="F292" s="52">
        <f t="shared" si="76"/>
        <v>123.82920656311782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39299.85</v>
      </c>
      <c r="E294" s="242">
        <v>29246.420000000042</v>
      </c>
      <c r="F294" s="52">
        <f t="shared" si="76"/>
        <v>74.418655541942385</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175.36</v>
      </c>
      <c r="E298" s="51">
        <f t="shared" si="80"/>
        <v>790.44999999999993</v>
      </c>
      <c r="F298" s="52">
        <f t="shared" ref="F298:F418" si="81">IF(D298&lt;&gt;0,IF(E298/D298&gt;=100,"&gt;&gt;100",E298/D298*100),"-")</f>
        <v>450.75843978102182</v>
      </c>
    </row>
    <row r="299" spans="1:6" ht="12.75" customHeight="1" x14ac:dyDescent="0.2">
      <c r="A299" s="53">
        <v>71</v>
      </c>
      <c r="B299" s="85" t="s">
        <v>637</v>
      </c>
      <c r="C299" s="50" t="s">
        <v>638</v>
      </c>
      <c r="D299" s="51">
        <f t="shared" ref="D299:E299" si="82">D300+D304</f>
        <v>0</v>
      </c>
      <c r="E299" s="51">
        <f t="shared" si="82"/>
        <v>679.81</v>
      </c>
      <c r="F299" s="52" t="str">
        <f t="shared" si="81"/>
        <v>-</v>
      </c>
    </row>
    <row r="300" spans="1:6" ht="24" x14ac:dyDescent="0.2">
      <c r="A300" s="53">
        <v>711</v>
      </c>
      <c r="B300" s="85" t="s">
        <v>639</v>
      </c>
      <c r="C300" s="50" t="s">
        <v>640</v>
      </c>
      <c r="D300" s="51">
        <f t="shared" ref="D300:E300" si="83">SUM(D301:D303)</f>
        <v>0</v>
      </c>
      <c r="E300" s="51">
        <f t="shared" si="83"/>
        <v>679.81</v>
      </c>
      <c r="F300" s="52" t="str">
        <f t="shared" si="81"/>
        <v>-</v>
      </c>
    </row>
    <row r="301" spans="1:6" ht="12.75" customHeight="1" x14ac:dyDescent="0.2">
      <c r="A301" s="53">
        <v>7111</v>
      </c>
      <c r="B301" s="85" t="s">
        <v>641</v>
      </c>
      <c r="C301" s="50" t="s">
        <v>642</v>
      </c>
      <c r="D301" s="242">
        <v>0</v>
      </c>
      <c r="E301" s="242">
        <v>679.81</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175.36</v>
      </c>
      <c r="E311" s="51">
        <f t="shared" si="85"/>
        <v>110.64</v>
      </c>
      <c r="F311" s="52">
        <f t="shared" si="81"/>
        <v>63.093065693430653</v>
      </c>
    </row>
    <row r="312" spans="1:6" ht="12.75" customHeight="1" x14ac:dyDescent="0.2">
      <c r="A312" s="53">
        <v>721</v>
      </c>
      <c r="B312" s="85" t="s">
        <v>663</v>
      </c>
      <c r="C312" s="50" t="s">
        <v>664</v>
      </c>
      <c r="D312" s="51">
        <f t="shared" ref="D312:E312" si="86">SUM(D313:D316)</f>
        <v>175.36</v>
      </c>
      <c r="E312" s="51">
        <f t="shared" si="86"/>
        <v>110.64</v>
      </c>
      <c r="F312" s="52">
        <f t="shared" si="81"/>
        <v>63.093065693430653</v>
      </c>
    </row>
    <row r="313" spans="1:6" ht="12.75" customHeight="1" x14ac:dyDescent="0.2">
      <c r="A313" s="53">
        <v>7211</v>
      </c>
      <c r="B313" s="85" t="s">
        <v>665</v>
      </c>
      <c r="C313" s="50" t="s">
        <v>666</v>
      </c>
      <c r="D313" s="242">
        <v>175.36</v>
      </c>
      <c r="E313" s="242">
        <v>110.64</v>
      </c>
      <c r="F313" s="52">
        <f t="shared" si="81"/>
        <v>63.093065693430653</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518102.32999999996</v>
      </c>
      <c r="E350" s="51">
        <f t="shared" si="95"/>
        <v>260288.63</v>
      </c>
      <c r="F350" s="52">
        <f t="shared" si="81"/>
        <v>50.238845673595023</v>
      </c>
    </row>
    <row r="351" spans="1:6" ht="12.75" customHeight="1" x14ac:dyDescent="0.2">
      <c r="A351" s="53">
        <v>41</v>
      </c>
      <c r="B351" s="85" t="s">
        <v>741</v>
      </c>
      <c r="C351" s="50" t="s">
        <v>742</v>
      </c>
      <c r="D351" s="51">
        <f t="shared" ref="D351:E351" si="96">D352+D356</f>
        <v>20014.13</v>
      </c>
      <c r="E351" s="51">
        <f t="shared" si="96"/>
        <v>14574.26</v>
      </c>
      <c r="F351" s="52">
        <f t="shared" si="81"/>
        <v>72.81985277401516</v>
      </c>
    </row>
    <row r="352" spans="1:6" ht="12.75" customHeight="1" x14ac:dyDescent="0.2">
      <c r="A352" s="53">
        <v>411</v>
      </c>
      <c r="B352" s="85" t="s">
        <v>743</v>
      </c>
      <c r="C352" s="50" t="s">
        <v>744</v>
      </c>
      <c r="D352" s="51">
        <f t="shared" ref="D352:E352" si="97">SUM(D353:D355)</f>
        <v>12684.85</v>
      </c>
      <c r="E352" s="51">
        <f t="shared" si="97"/>
        <v>14574.26</v>
      </c>
      <c r="F352" s="52">
        <f t="shared" si="81"/>
        <v>114.89501255434634</v>
      </c>
    </row>
    <row r="353" spans="1:6" ht="12.75" customHeight="1" x14ac:dyDescent="0.2">
      <c r="A353" s="53">
        <v>4111</v>
      </c>
      <c r="B353" s="85" t="s">
        <v>641</v>
      </c>
      <c r="C353" s="50" t="s">
        <v>745</v>
      </c>
      <c r="D353" s="242">
        <v>12684.85</v>
      </c>
      <c r="E353" s="242">
        <v>14574.26</v>
      </c>
      <c r="F353" s="52">
        <f t="shared" si="81"/>
        <v>114.89501255434634</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7329.28</v>
      </c>
      <c r="E356" s="51">
        <f t="shared" si="98"/>
        <v>0</v>
      </c>
      <c r="F356" s="52">
        <f t="shared" si="81"/>
        <v>0</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7329.28</v>
      </c>
      <c r="E362" s="242">
        <v>0</v>
      </c>
      <c r="F362" s="52">
        <f t="shared" si="81"/>
        <v>0</v>
      </c>
    </row>
    <row r="363" spans="1:6" ht="24" x14ac:dyDescent="0.2">
      <c r="A363" s="53">
        <v>42</v>
      </c>
      <c r="B363" s="232" t="s">
        <v>757</v>
      </c>
      <c r="C363" s="50" t="s">
        <v>758</v>
      </c>
      <c r="D363" s="51">
        <f t="shared" ref="D363:E363" si="99">D364+D369+D378+D383+D388+D391</f>
        <v>394262.22999999992</v>
      </c>
      <c r="E363" s="51">
        <f t="shared" si="99"/>
        <v>74181.25</v>
      </c>
      <c r="F363" s="52">
        <f t="shared" si="81"/>
        <v>18.815205808580753</v>
      </c>
    </row>
    <row r="364" spans="1:6" ht="12.75" customHeight="1" x14ac:dyDescent="0.2">
      <c r="A364" s="53">
        <v>421</v>
      </c>
      <c r="B364" s="85" t="s">
        <v>759</v>
      </c>
      <c r="C364" s="50" t="s">
        <v>760</v>
      </c>
      <c r="D364" s="51">
        <f t="shared" ref="D364:E364" si="100">SUM(D365:D368)</f>
        <v>389180.19999999995</v>
      </c>
      <c r="E364" s="51">
        <f t="shared" si="100"/>
        <v>41856.25</v>
      </c>
      <c r="F364" s="52">
        <f t="shared" si="81"/>
        <v>10.754979312924966</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155816.84</v>
      </c>
      <c r="E366" s="242">
        <v>0</v>
      </c>
      <c r="F366" s="52">
        <f t="shared" si="81"/>
        <v>0</v>
      </c>
    </row>
    <row r="367" spans="1:6" ht="12.75" customHeight="1" x14ac:dyDescent="0.2">
      <c r="A367" s="53">
        <v>4213</v>
      </c>
      <c r="B367" s="85" t="s">
        <v>669</v>
      </c>
      <c r="C367" s="50" t="s">
        <v>763</v>
      </c>
      <c r="D367" s="242">
        <v>233363.36</v>
      </c>
      <c r="E367" s="242">
        <v>2737.5</v>
      </c>
      <c r="F367" s="52">
        <f t="shared" si="81"/>
        <v>1.1730633292218624</v>
      </c>
    </row>
    <row r="368" spans="1:6" ht="12.75" customHeight="1" x14ac:dyDescent="0.2">
      <c r="A368" s="53">
        <v>4214</v>
      </c>
      <c r="B368" s="85" t="s">
        <v>671</v>
      </c>
      <c r="C368" s="50" t="s">
        <v>764</v>
      </c>
      <c r="D368" s="242">
        <v>0</v>
      </c>
      <c r="E368" s="242">
        <v>39118.75</v>
      </c>
      <c r="F368" s="52" t="str">
        <f t="shared" si="81"/>
        <v>-</v>
      </c>
    </row>
    <row r="369" spans="1:6" ht="12.75" customHeight="1" x14ac:dyDescent="0.2">
      <c r="A369" s="53">
        <v>422</v>
      </c>
      <c r="B369" s="85" t="s">
        <v>765</v>
      </c>
      <c r="C369" s="50" t="s">
        <v>766</v>
      </c>
      <c r="D369" s="51">
        <f t="shared" ref="D369:E369" si="101">SUM(D370:D377)</f>
        <v>3223.91</v>
      </c>
      <c r="E369" s="51">
        <f t="shared" si="101"/>
        <v>32325</v>
      </c>
      <c r="F369" s="52">
        <f t="shared" si="81"/>
        <v>1002.66446643982</v>
      </c>
    </row>
    <row r="370" spans="1:6" ht="12.75" customHeight="1" x14ac:dyDescent="0.2">
      <c r="A370" s="53">
        <v>4221</v>
      </c>
      <c r="B370" s="85" t="s">
        <v>675</v>
      </c>
      <c r="C370" s="50" t="s">
        <v>767</v>
      </c>
      <c r="D370" s="242">
        <v>0</v>
      </c>
      <c r="E370" s="242">
        <v>4200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3223.91</v>
      </c>
      <c r="E376" s="242">
        <v>28125</v>
      </c>
      <c r="F376" s="52">
        <f t="shared" si="81"/>
        <v>872.38787683278997</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1858.12</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1858.12</v>
      </c>
      <c r="E395" s="242">
        <v>0</v>
      </c>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103825.97</v>
      </c>
      <c r="E402" s="51">
        <f t="shared" si="109"/>
        <v>171533.12</v>
      </c>
      <c r="F402" s="52">
        <f t="shared" si="81"/>
        <v>165.21215260497928</v>
      </c>
    </row>
    <row r="403" spans="1:6" ht="12.75" customHeight="1" x14ac:dyDescent="0.2">
      <c r="A403" s="53">
        <v>451</v>
      </c>
      <c r="B403" s="85" t="s">
        <v>812</v>
      </c>
      <c r="C403" s="50" t="s">
        <v>813</v>
      </c>
      <c r="D403" s="242">
        <v>103825.97</v>
      </c>
      <c r="E403" s="242">
        <v>171533.12</v>
      </c>
      <c r="F403" s="52">
        <f t="shared" si="81"/>
        <v>165.21215260497928</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517926.97</v>
      </c>
      <c r="E408" s="51">
        <f t="shared" si="111"/>
        <v>259498.18</v>
      </c>
      <c r="F408" s="52">
        <f t="shared" si="81"/>
        <v>50.103237527870007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2840266.61</v>
      </c>
      <c r="E410" s="242">
        <v>3404894.92</v>
      </c>
      <c r="F410" s="52">
        <f t="shared" si="81"/>
        <v>119.87941230629755</v>
      </c>
    </row>
    <row r="411" spans="1:6" ht="12.75" customHeight="1" x14ac:dyDescent="0.2">
      <c r="A411" s="53">
        <v>97</v>
      </c>
      <c r="B411" s="85" t="s">
        <v>828</v>
      </c>
      <c r="C411" s="50" t="s">
        <v>829</v>
      </c>
      <c r="D411" s="242">
        <v>31243.17</v>
      </c>
      <c r="E411" s="242">
        <v>26796.210000000003</v>
      </c>
      <c r="F411" s="52">
        <f t="shared" si="81"/>
        <v>85.766617151844727</v>
      </c>
    </row>
    <row r="412" spans="1:6" ht="12.75" customHeight="1" x14ac:dyDescent="0.2">
      <c r="A412" s="53" t="s">
        <v>609</v>
      </c>
      <c r="B412" s="85" t="s">
        <v>830</v>
      </c>
      <c r="C412" s="50" t="s">
        <v>831</v>
      </c>
      <c r="D412" s="51">
        <f>D6+D298</f>
        <v>1224713.53</v>
      </c>
      <c r="E412" s="51">
        <f>E6+E298</f>
        <v>1537723.2899999998</v>
      </c>
      <c r="F412" s="52">
        <f t="shared" si="81"/>
        <v>125.55779391120141</v>
      </c>
    </row>
    <row r="413" spans="1:6" ht="12.75" customHeight="1" x14ac:dyDescent="0.2">
      <c r="A413" s="53" t="s">
        <v>609</v>
      </c>
      <c r="B413" s="85" t="s">
        <v>832</v>
      </c>
      <c r="C413" s="50" t="s">
        <v>833</v>
      </c>
      <c r="D413" s="51">
        <f t="shared" ref="D413:E413" si="112">D289+D350</f>
        <v>1336232.72</v>
      </c>
      <c r="E413" s="51">
        <f t="shared" si="112"/>
        <v>1063526.2199999997</v>
      </c>
      <c r="F413" s="52">
        <f t="shared" si="81"/>
        <v>79.591391834799538</v>
      </c>
    </row>
    <row r="414" spans="1:6" ht="12.75" customHeight="1" x14ac:dyDescent="0.2">
      <c r="A414" s="53" t="s">
        <v>609</v>
      </c>
      <c r="B414" s="85" t="s">
        <v>834</v>
      </c>
      <c r="C414" s="50" t="s">
        <v>835</v>
      </c>
      <c r="D414" s="51">
        <f t="shared" ref="D414:E414" si="113">IF(D412&gt;=D413,D412-D413,0)</f>
        <v>0</v>
      </c>
      <c r="E414" s="51">
        <f t="shared" si="113"/>
        <v>474197.07000000007</v>
      </c>
      <c r="F414" s="52" t="str">
        <f t="shared" si="81"/>
        <v>-</v>
      </c>
    </row>
    <row r="415" spans="1:6" ht="12.75" customHeight="1" x14ac:dyDescent="0.2">
      <c r="A415" s="53" t="s">
        <v>609</v>
      </c>
      <c r="B415" s="85" t="s">
        <v>836</v>
      </c>
      <c r="C415" s="50" t="s">
        <v>837</v>
      </c>
      <c r="D415" s="51">
        <f t="shared" ref="D415:E415" si="114">IF(D413&gt;=D412,D413-D412,0)</f>
        <v>111519.18999999994</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177269.95000000019</v>
      </c>
      <c r="E416" s="51">
        <f t="shared" si="115"/>
        <v>331696.66000000015</v>
      </c>
      <c r="F416" s="52">
        <f t="shared" si="81"/>
        <v>187.11386786085279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70543.01999999999</v>
      </c>
      <c r="E418" s="62">
        <f t="shared" si="117"/>
        <v>56042.630000000048</v>
      </c>
      <c r="F418" s="57">
        <f t="shared" si="81"/>
        <v>79.444614080882928</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425.14</v>
      </c>
      <c r="E637" s="242">
        <v>425.14</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1224713.53</v>
      </c>
      <c r="E639" s="51">
        <f t="shared" si="180"/>
        <v>1537723.2899999998</v>
      </c>
      <c r="F639" s="52">
        <f t="shared" si="119"/>
        <v>125.55779391120141</v>
      </c>
    </row>
    <row r="640" spans="1:6" ht="12.75" customHeight="1" x14ac:dyDescent="0.2">
      <c r="A640" s="53" t="s">
        <v>609</v>
      </c>
      <c r="B640" s="85" t="s">
        <v>1278</v>
      </c>
      <c r="C640" s="50" t="s">
        <v>1279</v>
      </c>
      <c r="D640" s="51">
        <f t="shared" ref="D640:E640" si="181">D413+D528</f>
        <v>1336232.72</v>
      </c>
      <c r="E640" s="51">
        <f t="shared" si="181"/>
        <v>1063526.2199999997</v>
      </c>
      <c r="F640" s="52">
        <f t="shared" si="119"/>
        <v>79.591391834799538</v>
      </c>
    </row>
    <row r="641" spans="1:6" ht="12.75" customHeight="1" x14ac:dyDescent="0.2">
      <c r="A641" s="53" t="s">
        <v>609</v>
      </c>
      <c r="B641" s="85" t="s">
        <v>1280</v>
      </c>
      <c r="C641" s="50" t="s">
        <v>1281</v>
      </c>
      <c r="D641" s="51">
        <f t="shared" ref="D641:E641" si="182">IF(D639&gt;=D640,D639-D640,0)</f>
        <v>0</v>
      </c>
      <c r="E641" s="51">
        <f t="shared" si="182"/>
        <v>474197.07000000007</v>
      </c>
      <c r="F641" s="52" t="str">
        <f t="shared" si="119"/>
        <v>-</v>
      </c>
    </row>
    <row r="642" spans="1:6" ht="12.75" customHeight="1" x14ac:dyDescent="0.2">
      <c r="A642" s="53" t="s">
        <v>609</v>
      </c>
      <c r="B642" s="85" t="s">
        <v>1282</v>
      </c>
      <c r="C642" s="50" t="s">
        <v>1283</v>
      </c>
      <c r="D642" s="51">
        <f t="shared" ref="D642:E642" si="183">IF(D640&gt;=D639,D640-D639,0)</f>
        <v>111519.18999999994</v>
      </c>
      <c r="E642" s="51">
        <f t="shared" si="183"/>
        <v>0</v>
      </c>
      <c r="F642" s="52">
        <f t="shared" si="119"/>
        <v>0</v>
      </c>
    </row>
    <row r="643" spans="1:6" ht="24" x14ac:dyDescent="0.2">
      <c r="A643" s="60" t="s">
        <v>1284</v>
      </c>
      <c r="B643" s="85" t="s">
        <v>1285</v>
      </c>
      <c r="C643" s="61" t="s">
        <v>1284</v>
      </c>
      <c r="D643" s="51">
        <f t="shared" ref="D643:E643" si="184">IF(D416-D417+D637-D638&gt;=0,D416-D417+D637-D638,0)</f>
        <v>177695.0900000002</v>
      </c>
      <c r="E643" s="51">
        <f t="shared" si="184"/>
        <v>332121.80000000016</v>
      </c>
      <c r="F643" s="52">
        <f t="shared" si="119"/>
        <v>186.90544572728476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66175.900000000256</v>
      </c>
      <c r="E645" s="51">
        <f t="shared" si="186"/>
        <v>806318.87000000023</v>
      </c>
      <c r="F645" s="52">
        <f t="shared" si="119"/>
        <v>1218.4479092841912</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256281.98</v>
      </c>
      <c r="E649" s="242">
        <v>401113.51</v>
      </c>
      <c r="F649" s="52">
        <f t="shared" ref="F649:F724" si="188">IF(D649&lt;&gt;0,IF(E649/D649&gt;=100,"&gt;&gt;100",E649/D649*100),"-")</f>
        <v>156.51256869484152</v>
      </c>
    </row>
    <row r="650" spans="1:6" ht="12.75" customHeight="1" x14ac:dyDescent="0.2">
      <c r="A650" s="53" t="s">
        <v>1297</v>
      </c>
      <c r="B650" s="85" t="s">
        <v>1298</v>
      </c>
      <c r="C650" s="50" t="s">
        <v>1297</v>
      </c>
      <c r="D650" s="242">
        <v>1251201.8600000001</v>
      </c>
      <c r="E650" s="242">
        <v>1597145.08</v>
      </c>
      <c r="F650" s="52">
        <f t="shared" si="188"/>
        <v>127.64887353987788</v>
      </c>
    </row>
    <row r="651" spans="1:6" ht="12.75" customHeight="1" x14ac:dyDescent="0.2">
      <c r="A651" s="53" t="s">
        <v>1299</v>
      </c>
      <c r="B651" s="85" t="s">
        <v>1300</v>
      </c>
      <c r="C651" s="50" t="s">
        <v>1299</v>
      </c>
      <c r="D651" s="242">
        <v>1397945.84</v>
      </c>
      <c r="E651" s="242">
        <v>1129352.92</v>
      </c>
      <c r="F651" s="52">
        <f t="shared" si="188"/>
        <v>80.786600430814957</v>
      </c>
    </row>
    <row r="652" spans="1:6" ht="24" x14ac:dyDescent="0.2">
      <c r="A652" s="53">
        <v>11</v>
      </c>
      <c r="B652" s="85" t="s">
        <v>1301</v>
      </c>
      <c r="C652" s="50" t="s">
        <v>1302</v>
      </c>
      <c r="D652" s="51">
        <f t="shared" ref="D652:E652" si="189">+D649+D650-D651</f>
        <v>109538</v>
      </c>
      <c r="E652" s="51">
        <f t="shared" si="189"/>
        <v>868905.67000000016</v>
      </c>
      <c r="F652" s="52">
        <f t="shared" si="188"/>
        <v>793.24587814274514</v>
      </c>
    </row>
    <row r="653" spans="1:6" ht="24" x14ac:dyDescent="0.2">
      <c r="A653" s="53" t="s">
        <v>609</v>
      </c>
      <c r="B653" s="85" t="s">
        <v>1303</v>
      </c>
      <c r="C653" s="50" t="s">
        <v>1304</v>
      </c>
      <c r="D653" s="262">
        <v>10</v>
      </c>
      <c r="E653" s="262">
        <v>10</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9</v>
      </c>
      <c r="E655" s="262">
        <v>10</v>
      </c>
      <c r="F655" s="52">
        <f t="shared" si="188"/>
        <v>111.11111111111111</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477252.62</v>
      </c>
      <c r="E661" s="242">
        <v>551869.17000000004</v>
      </c>
      <c r="F661" s="52">
        <f t="shared" si="188"/>
        <v>115.63460248788158</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103876.86</v>
      </c>
      <c r="E665" s="242">
        <v>49998.11</v>
      </c>
      <c r="F665" s="52">
        <f t="shared" si="188"/>
        <v>48.132096022155466</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6523.94</v>
      </c>
      <c r="E718" s="242">
        <v>8040.92</v>
      </c>
      <c r="F718" s="52">
        <f t="shared" si="188"/>
        <v>123.25251305192874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1440.02</v>
      </c>
      <c r="E722" s="242">
        <v>0</v>
      </c>
      <c r="F722" s="52">
        <f t="shared" si="188"/>
        <v>0</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19485.53</v>
      </c>
      <c r="E725" s="242">
        <v>11397.65</v>
      </c>
      <c r="F725" s="52">
        <f t="shared" ref="F725:F979" si="190">IF(D725&lt;&gt;0,IF(E725/D725&gt;=100,"&gt;&gt;100",E725/D725*100),"-")</f>
        <v>58.492891904916114</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5418.85</v>
      </c>
      <c r="E759" s="242">
        <v>3408.85</v>
      </c>
      <c r="F759" s="52">
        <f t="shared" si="190"/>
        <v>62.907258920250598</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3636.45</v>
      </c>
      <c r="E816" s="242">
        <v>9195.1200000000008</v>
      </c>
      <c r="F816" s="52">
        <f t="shared" si="190"/>
        <v>252.85979457987878</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6257.2</v>
      </c>
      <c r="E821" s="242">
        <v>5922.2</v>
      </c>
      <c r="F821" s="52">
        <f t="shared" si="190"/>
        <v>94.646167614907625</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41375.599999999999</v>
      </c>
      <c r="E823" s="242">
        <v>39294.5</v>
      </c>
      <c r="F823" s="52">
        <f t="shared" si="190"/>
        <v>94.970223996751713</v>
      </c>
    </row>
    <row r="824" spans="1:6" ht="12.75" customHeight="1" x14ac:dyDescent="0.2">
      <c r="A824" s="53">
        <v>37221</v>
      </c>
      <c r="B824" s="85" t="s">
        <v>1628</v>
      </c>
      <c r="C824" s="50" t="s">
        <v>1629</v>
      </c>
      <c r="D824" s="242">
        <v>2507</v>
      </c>
      <c r="E824" s="242">
        <v>3035.9</v>
      </c>
      <c r="F824" s="52">
        <f t="shared" si="190"/>
        <v>121.09692859992023</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44160.14</v>
      </c>
      <c r="E830" s="242">
        <v>783.88</v>
      </c>
      <c r="F830" s="52">
        <f t="shared" si="190"/>
        <v>1.7750849521763292</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4.8600000000000003</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6" workbookViewId="0">
      <selection activeCell="D105" sqref="D105"/>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46758.99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863626.32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598287.68999999994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130872.21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393009.99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3106.22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3408.85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48485.61</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788.74</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18616.07</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265338.63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868315.11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604853.71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124637.2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406219.83</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3177.99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4392.95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47984.22</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788.74</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17652.78</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263461.40000000002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42070.199999999953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42070.200000000004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35020.620000000003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7049.58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9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9</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32490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9</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2024-10-09T12:23:52Z</cp:lastPrinted>
  <dcterms:created xsi:type="dcterms:W3CDTF">2022-04-01T05:14:30Z</dcterms:created>
  <dcterms:modified xsi:type="dcterms:W3CDTF">2024-10-10T05:33:16Z</dcterms:modified>
</cp:coreProperties>
</file>